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<sst xmlns="http://schemas.openxmlformats.org/spreadsheetml/2006/main" count="823" uniqueCount="795">
  <si>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</si>
  <si>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</si>
  <si>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</si>
  <si>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</si>
  <si>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</si>
  <si>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</si>
  <si>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</si>
  <si>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</si>
  <si>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</si>
  <si>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</si>
  <si>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</si>
  <si>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</si>
  <si>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</si>
  <si>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</si>
  <si>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</si>
  <si>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</si>
  <si>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</si>
  <si>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</si>
  <si>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</si>
  <si>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</si>
  <si>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</si>
  <si>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</si>
  <si>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</si>
  <si>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</si>
  <si>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</si>
  <si>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</si>
  <si>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</si>
  <si>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</si>
  <si>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</si>
  <si>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</si>
  <si>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</si>
  <si>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</si>
  <si>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</si>
  <si>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</si>
  <si>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</si>
  <si>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</si>
  <si>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</si>
  <si>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</si>
  <si>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</si>
  <si>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</si>
  <si>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</si>
  <si>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</si>
  <si>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</si>
  <si>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</si>
  <si>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</si>
  <si>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</si>
  <si>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</si>
  <si>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</si>
  <si>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</si>
  <si>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</si>
  <si>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</si>
  <si>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</si>
  <si>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</si>
  <si>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</si>
  <si>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</si>
  <si>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</si>
  <si>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</si>
  <si>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</si>
  <si>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</si>
  <si>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</si>
  <si>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</si>
  <si>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</si>
  <si>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</si>
  <si>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</si>
  <si>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</si>
  <si>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</si>
  <si>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</si>
  <si>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</si>
  <si>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</si>
  <si>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</si>
  <si>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</si>
  <si>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</si>
  <si>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</si>
  <si>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</si>
  <si>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</si>
  <si>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</si>
  <si>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</si>
  <si>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</si>
  <si>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</si>
  <si>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</si>
  <si>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</si>
  <si>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</si>
  <si>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</si>
  <si>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</si>
  <si>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</si>
  <si>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</si>
  <si>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</si>
  <si>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</si>
  <si>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</si>
  <si>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</si>
  <si>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</si>
  <si>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</si>
  <si>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</si>
  <si>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</si>
  <si>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</si>
  <si>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</si>
  <si>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</si>
  <si>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</si>
  <si>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</si>
  <si>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</si>
  <si>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</si>
  <si>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</si>
  <si>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</si>
  <si>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</si>
  <si>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</si>
  <si>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</si>
  <si>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</si>
  <si>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</si>
  <si>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</si>
  <si>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</si>
  <si>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</si>
  <si>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</si>
  <si>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</si>
  <si>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</si>
  <si>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</si>
  <si>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</si>
  <si>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</si>
  <si>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</si>
  <si>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</si>
  <si>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</si>
  <si>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</si>
  <si>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</si>
  <si>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</si>
  <si>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</si>
  <si>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 xml:space="preserve">    1. ........... Yılı Zararı</t>
  </si>
  <si>
    <t xml:space="preserve">    2. ........... Yılı Zararı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</si>
  <si>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</si>
  <si>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</si>
  <si>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</si>
  <si>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</si>
  <si>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</si>
  <si>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</si>
  <si>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</si>
  <si>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</si>
  <si>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</si>
  <si>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</si>
  <si>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</si>
  <si>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</si>
  <si>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</si>
  <si>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</si>
  <si>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</si>
  <si>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</si>
  <si>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</si>
  <si>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</si>
  <si>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</si>
  <si>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</si>
  <si>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</si>
  <si>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</si>
  <si>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</si>
  <si>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</si>
  <si>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</si>
  <si>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</si>
  <si>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</si>
  <si>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</si>
  <si>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</si>
  <si>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</si>
  <si>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</si>
  <si>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</si>
  <si>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</si>
  <si>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</si>
  <si>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</si>
  <si>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</si>
  <si>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</si>
  <si>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</si>
  <si>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</si>
  <si>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</si>
  <si>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</si>
  <si>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</si>
  <si>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</si>
  <si>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</si>
  <si>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</si>
  <si>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</si>
  <si>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</si>
  <si>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</si>
  <si>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</si>
  <si>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</si>
  <si>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</si>
  <si>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</si>
  <si>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</si>
  <si>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</si>
  <si>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</si>
  <si>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</si>
  <si>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</si>
  <si>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</si>
  <si>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</si>
  <si>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</si>
  <si>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</si>
  <si>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</si>
  <si>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</si>
  <si>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AKTAS</t>
  </si>
  <si>
    <t>AKTAŞ ELEKTRİK TİCARET A.Ş.</t>
  </si>
  <si>
    <t>AKFIN</t>
  </si>
  <si>
    <t>AKTİF FİNANS FACTORİNG HİZMETLERİ 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</si>
  <si>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</si>
  <si>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</si>
  <si>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</si>
  <si>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</si>
  <si>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</si>
  <si>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</si>
  <si>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ALCATEL TELETAŞ TELEKOMÜNİKASYON END.TİC.A.Ş.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</si>
  <si>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</si>
  <si>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</si>
  <si>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</si>
  <si>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</si>
  <si>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</si>
  <si>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</si>
  <si>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</si>
  <si>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</si>
  <si>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</si>
  <si>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ALTINYILDIZ MENSUCAT VE KONFEKSİYON FAB.A.Ş.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</si>
  <si>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</si>
  <si>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</si>
  <si>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</si>
  <si>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</si>
  <si>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</si>
  <si>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</si>
  <si>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</si>
  <si>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</si>
  <si>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</si>
  <si>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</si>
  <si>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</si>
  <si>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</si>
  <si>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APEKS</t>
  </si>
  <si>
    <t>APEKS DIŞ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</si>
  <si>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</si>
  <si>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</si>
  <si>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</si>
  <si>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</si>
  <si>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</si>
  <si>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</si>
  <si>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</si>
  <si>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</si>
  <si>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</si>
  <si>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</si>
  <si>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</si>
  <si>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</si>
  <si>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</si>
  <si>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</si>
  <si>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</si>
  <si>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</si>
  <si>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</si>
  <si>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</si>
  <si>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</si>
  <si>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</si>
  <si>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</si>
  <si>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</si>
  <si>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</si>
  <si>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</si>
  <si>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</si>
  <si>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BYRBY</t>
  </si>
  <si>
    <t>BAYRAKLI BOYA VE VERNİK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</si>
  <si>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</si>
  <si>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</si>
  <si>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</si>
  <si>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</si>
  <si>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</si>
  <si>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</si>
  <si>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</si>
  <si>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</si>
  <si>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</si>
  <si>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</si>
  <si>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</si>
  <si>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</si>
  <si>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</si>
  <si>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</si>
  <si>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</si>
  <si>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</si>
  <si>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</si>
  <si>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</si>
  <si>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</si>
  <si>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</si>
  <si>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</si>
  <si>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</si>
  <si>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</si>
  <si>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</si>
  <si>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</si>
  <si>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</si>
  <si>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</si>
  <si>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</si>
  <si>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</si>
  <si>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</si>
  <si>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</si>
  <si>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</si>
  <si>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</si>
  <si>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</si>
  <si>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</si>
  <si>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</si>
  <si>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</si>
  <si>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</si>
  <si>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</si>
  <si>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</si>
  <si>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</si>
  <si>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</si>
  <si>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</si>
  <si>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</si>
  <si>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</si>
  <si>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</si>
  <si>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</si>
  <si>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</si>
  <si>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</si>
  <si>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</si>
  <si>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</si>
  <si>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</si>
  <si>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</si>
  <si>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</si>
  <si>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</si>
  <si>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</si>
  <si>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</si>
  <si>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</si>
  <si>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DMRYO</t>
  </si>
  <si>
    <t>DEMİR YATIRIM ORTAKLIĞI A.Ş.</t>
  </si>
  <si>
    <t>DEMIR</t>
  </si>
  <si>
    <t>DEMİRBANK T.A.Ş.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</si>
  <si>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</si>
  <si>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</si>
  <si>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</si>
  <si>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</si>
  <si>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</si>
  <si>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</si>
  <si>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</si>
  <si>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</si>
  <si>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</si>
  <si>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</si>
  <si>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</si>
  <si>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</si>
  <si>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</si>
  <si>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</si>
  <si>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</si>
  <si>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</si>
  <si>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</si>
  <si>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</si>
  <si>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</si>
  <si>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</si>
  <si>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</si>
  <si>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</si>
  <si>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</si>
  <si>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</si>
  <si>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</si>
  <si>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</si>
  <si>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</si>
  <si>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</si>
  <si>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</si>
  <si>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</si>
  <si>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</si>
  <si>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</si>
  <si>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</si>
  <si>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</si>
  <si>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</si>
  <si>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</si>
  <si>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</si>
  <si>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</si>
  <si>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</si>
  <si>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</si>
  <si>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</si>
  <si>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EGDIS</t>
  </si>
  <si>
    <t>EGS EGE GİYİM SANAYİ VE DIŞ TİCARET A.Ş.</t>
  </si>
  <si>
    <t>EGIYM</t>
  </si>
  <si>
    <t>EGYO</t>
  </si>
  <si>
    <t>EGS GAYRİMENKUL YATIRIM ORTAKLIĞI A.Ş.</t>
  </si>
  <si>
    <t>EGHOL</t>
  </si>
  <si>
    <t>EGS HOLDİNG A.Ş.</t>
  </si>
  <si>
    <t>EMKEL</t>
  </si>
  <si>
    <t>EMEK ELEKTRİK ENDÜSTRİ A.Ş.</t>
  </si>
  <si>
    <t>EMEK</t>
  </si>
  <si>
    <t>EMEK SİGORTA A.Ş.</t>
  </si>
  <si>
    <t>EMNIS</t>
  </si>
  <si>
    <t>EMİNİŞ AMBALAJ SANAYİ VE TİCARET A.Ş.</t>
  </si>
  <si>
    <t>ENKA</t>
  </si>
  <si>
    <t>ENKA HOLDİNG YATIRIM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</si>
  <si>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</si>
  <si>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</si>
  <si>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</si>
  <si>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</si>
  <si>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</si>
  <si>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</si>
  <si>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</si>
  <si>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</si>
  <si>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</si>
  <si>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</si>
  <si>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</si>
  <si>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</si>
  <si>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</si>
  <si>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</si>
  <si>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</si>
  <si>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</si>
  <si>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</si>
  <si>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</si>
  <si>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</si>
  <si>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</si>
  <si>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</si>
  <si>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</si>
  <si>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</si>
  <si>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</si>
  <si>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</si>
  <si>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FRİGO - PAK GIDA MADDELERİ SAN. VE TİC. A.Ş.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</si>
  <si>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</si>
  <si>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</si>
  <si>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</si>
  <si>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</si>
  <si>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</si>
  <si>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</si>
  <si>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</si>
  <si>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</si>
  <si>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</si>
  <si>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</si>
  <si>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</si>
  <si>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</si>
  <si>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</si>
  <si>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</si>
  <si>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</si>
  <si>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</si>
  <si>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</si>
  <si>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</si>
  <si>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</si>
  <si>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</si>
  <si>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</si>
  <si>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</si>
  <si>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</si>
  <si>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</si>
  <si>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</si>
  <si>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GUMUS</t>
  </si>
  <si>
    <t>GÜMÜŞSUYU HALI VE YER KAPLAMALARI SAN. VE TİC. 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</si>
  <si>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</si>
  <si>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</si>
  <si>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</si>
  <si>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</si>
  <si>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</si>
  <si>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</si>
  <si>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</si>
  <si>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</si>
  <si>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</si>
  <si>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</si>
  <si>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</si>
  <si>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</si>
  <si>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</si>
  <si>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IHFIN</t>
  </si>
  <si>
    <t>IHGYO</t>
  </si>
  <si>
    <t>IHLAS</t>
  </si>
  <si>
    <t>İHLAS HOLDİNG A.Ş.</t>
  </si>
  <si>
    <t>IKTFN</t>
  </si>
  <si>
    <t>İKTİSAT FİNANSAL KİRALAMA A.Ş.</t>
  </si>
  <si>
    <t>INTEM</t>
  </si>
  <si>
    <t>INMDY</t>
  </si>
  <si>
    <t>ISGYO</t>
  </si>
  <si>
    <t>İŞ GAYRİMENKUL YATIRIM ORTAKLIĞI A.Ş.</t>
  </si>
  <si>
    <t>ISGEN</t>
  </si>
  <si>
    <t>İŞ GENEL FİNANSAL KİRALAMA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</si>
  <si>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</si>
  <si>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</si>
  <si>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</si>
  <si>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</si>
  <si>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</si>
  <si>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</si>
  <si>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</si>
  <si>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</si>
  <si>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</si>
  <si>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</si>
  <si>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</si>
  <si>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</si>
  <si>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</si>
  <si>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</si>
  <si>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</si>
  <si>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</si>
  <si>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</si>
  <si>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</si>
  <si>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</si>
  <si>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</si>
  <si>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</si>
  <si>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</si>
  <si>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</si>
  <si>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</si>
  <si>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</si>
  <si>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</si>
  <si>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</si>
  <si>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</si>
  <si>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</si>
  <si>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</si>
  <si>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</si>
  <si>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</si>
  <si>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</si>
  <si>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</si>
  <si>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</si>
  <si>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</si>
  <si>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</si>
  <si>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</si>
  <si>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</si>
  <si>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KOYTS</t>
  </si>
  <si>
    <t>KÖYTAŞ TEKSTİL SANAYİ VE TİCARET A.Ş.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</si>
  <si>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</si>
  <si>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</si>
  <si>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</si>
  <si>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</si>
  <si>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</si>
  <si>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</si>
  <si>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</si>
  <si>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</si>
  <si>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</si>
  <si>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</si>
  <si>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</si>
  <si>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</si>
  <si>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</si>
  <si>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</si>
  <si>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</si>
  <si>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</si>
  <si>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</si>
  <si>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</si>
  <si>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</si>
  <si>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</si>
  <si>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</si>
  <si>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</si>
  <si>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</si>
  <si>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</si>
  <si>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</si>
  <si>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</si>
  <si>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</si>
  <si>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</si>
  <si>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</si>
  <si>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</si>
  <si>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</si>
  <si>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</si>
  <si>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</si>
  <si>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</si>
  <si>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</si>
  <si>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</si>
  <si>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</si>
  <si>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</si>
  <si>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</si>
  <si>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</si>
  <si>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MDRNU</t>
  </si>
  <si>
    <t>MUDURNU TAVUKÇULUK A.Ş.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</si>
  <si>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</si>
  <si>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</si>
  <si>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</si>
  <si>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</si>
  <si>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</si>
  <si>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</si>
  <si>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</si>
  <si>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</si>
  <si>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</si>
  <si>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</si>
  <si>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</si>
  <si>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</si>
  <si>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</si>
  <si>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</si>
  <si>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</si>
  <si>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</si>
  <si>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</si>
  <si>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</si>
  <si>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</si>
  <si>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OSGYO</t>
  </si>
  <si>
    <t>OSMANLI GAYRİMENKUL YATIRIM ORTAKLIĞI A.Ş.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</si>
  <si>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</si>
  <si>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</si>
  <si>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</si>
  <si>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</si>
  <si>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</si>
  <si>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</si>
  <si>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</si>
  <si>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</si>
  <si>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</si>
  <si>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</si>
  <si>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</si>
  <si>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</si>
  <si>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</si>
  <si>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</si>
  <si>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</si>
  <si>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</si>
  <si>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</si>
  <si>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</si>
  <si>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</si>
  <si>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</si>
  <si>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</si>
  <si>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</si>
  <si>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</si>
  <si>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</si>
  <si>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</si>
  <si>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</si>
  <si>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</si>
  <si>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</si>
  <si>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</si>
  <si>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</si>
  <si>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RANTL</t>
  </si>
  <si>
    <t>RANT FİNANSAL KİRALAMA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</si>
  <si>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</si>
  <si>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</si>
  <si>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</si>
  <si>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</si>
  <si>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</si>
  <si>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</si>
  <si>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</si>
  <si>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</si>
  <si>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</si>
  <si>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</si>
  <si>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</si>
  <si>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</si>
  <si>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</si>
  <si>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SVGSH</t>
  </si>
  <si>
    <t>SEVGİ ÖZEL SAĞLIK HİZMETLERİ A.Ş.</t>
  </si>
  <si>
    <t>SIFAS</t>
  </si>
  <si>
    <t>SİFAŞ SENTETİK İPLİK FABRİKALARI A.Ş.</t>
  </si>
  <si>
    <t>SOKSA</t>
  </si>
  <si>
    <t>SÖKSA-SİNOP ÖRME VE KONFEKSİYON SAN.VE TİC.A.Ş.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</si>
  <si>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</si>
  <si>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</si>
  <si>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</si>
  <si>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</si>
  <si>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</si>
  <si>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</si>
  <si>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</si>
  <si>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</si>
  <si>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</si>
  <si>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</si>
  <si>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</si>
  <si>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</si>
  <si>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T.DEMİR DÖKÜM FABRİKALARI A.Ş.</t>
  </si>
  <si>
    <t>DISBA</t>
  </si>
  <si>
    <t>T.DIŞ TİCARET BANKASI A.Ş.</t>
  </si>
  <si>
    <t>GARAN</t>
  </si>
  <si>
    <t>T.GARANTİ BANKASI A.Ş.</t>
  </si>
  <si>
    <t>ISBTR</t>
  </si>
  <si>
    <t>T.İŞ BANKASI A.Ş.</t>
  </si>
  <si>
    <t>TKBNK</t>
  </si>
  <si>
    <t>T.KALKINMA BANKASI A.Ş.</t>
  </si>
  <si>
    <t>TSKB</t>
  </si>
  <si>
    <t>T.SINAİ KALKINMA BANKASI A.Ş.</t>
  </si>
  <si>
    <t>SISE</t>
  </si>
  <si>
    <t>T.ŞİŞE VE CAM FABRİKALARI A.Ş.</t>
  </si>
  <si>
    <t>TBORG</t>
  </si>
  <si>
    <t>T.TUBORG BİRA VE MALT SANAYİİ A.Ş.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</si>
  <si>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</si>
  <si>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</si>
  <si>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</si>
  <si>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</si>
  <si>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</si>
  <si>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</si>
  <si>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</si>
  <si>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TEZSN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</si>
  <si>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</si>
  <si>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</si>
  <si>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</si>
  <si>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</si>
  <si>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</si>
  <si>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</si>
  <si>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</si>
  <si>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TPBNK</t>
  </si>
  <si>
    <t>TOPRAKBANK A.Ş.</t>
  </si>
  <si>
    <t>TRKCM</t>
  </si>
  <si>
    <t>TRAKYA CAM SANAYİİ A.Ş.</t>
  </si>
  <si>
    <t>TRNSK</t>
  </si>
  <si>
    <t>TRANSTÜRK HOLDİNG A.Ş.</t>
  </si>
  <si>
    <t>TUKAS</t>
  </si>
  <si>
    <t>TUKAŞ TURGUTLU KONSERVECİLİK A.Ş.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</si>
  <si>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</si>
  <si>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</si>
  <si>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</si>
  <si>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</si>
  <si>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</si>
  <si>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</si>
  <si>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</si>
  <si>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</si>
  <si>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</si>
  <si>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</si>
  <si>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UKİ ULUSLARARASI KONFEKSİYON İMALAT VE TİC. A.Ş.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</si>
  <si>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</si>
  <si>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</si>
  <si>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</si>
  <si>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</si>
  <si>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</si>
  <si>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</si>
  <si>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</si>
  <si>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</si>
  <si>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</si>
  <si>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</si>
  <si>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</si>
  <si>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</si>
  <si>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</si>
  <si>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</si>
  <si>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</si>
  <si>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</si>
  <si>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</si>
  <si>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</si>
  <si>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</si>
  <si>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</si>
  <si>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</si>
  <si>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</si>
  <si>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</si>
  <si>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</si>
  <si>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</si>
  <si>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</si>
  <si>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</si>
  <si>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</si>
  <si>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</si>
  <si>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</si>
  <si>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</si>
  <si>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</si>
  <si>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</si>
  <si>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</si>
  <si>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YASAS</t>
  </si>
  <si>
    <t>YASAŞ YAŞAR BOYA VE KİMYA SANAYİ VE TİCARET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</si>
  <si>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</si>
  <si>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</si>
  <si>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</si>
  <si>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</si>
  <si>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</si>
  <si>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</si>
  <si>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</si>
  <si>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</si>
  <si>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</si>
  <si>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</si>
  <si>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</si>
  <si>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</si>
  <si>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</si>
  <si>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</si>
  <si>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</si>
  <si>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</si>
  <si>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</si>
  <si>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</si>
  <si>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ECZACIBAŞI İLAÇ SANAYİ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</si>
  <si>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</si>
  <si>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</si>
  <si>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</si>
  <si>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İNTEMA İNŞAAT VE TESİSAT MALZ. YAT. VE PAZ.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</si>
  <si>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</si>
  <si>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</si>
  <si>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</si>
  <si>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</si>
  <si>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</si>
  <si>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SEZGD</t>
  </si>
  <si>
    <t>SEZGİNLER GIDA SANAYİ VE TİCARET A.Ş.</t>
  </si>
  <si>
    <t>SÖKTAŞ PAMUK VE TARIM ÜRÜNLERİNİ DEĞ. TİC. VE SAN. A.Ş.</t>
  </si>
  <si>
    <t>SODA SANAYİİ A.Ş.</t>
  </si>
  <si>
    <t>SYBNK</t>
  </si>
  <si>
    <t>SINAİ YATIRIM BANKASI A.Ş.</t>
  </si>
  <si>
    <t>TİRE KUTSAN OLUKLU MUKAVVA KUTU VE KAĞIT SAN. A.Ş.</t>
  </si>
  <si>
    <t>TANSAŞ İZMİR BÜYÜKŞEHİR BELEDİYESİ İÇ VE DIŞ TİC. A.Ş.</t>
  </si>
  <si>
    <t>YATAŞ YATAK VE YORGAN SAN. TİC.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</si>
  <si>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</si>
  <si>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</si>
  <si>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</si>
  <si>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</si>
  <si>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</si>
  <si>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</si>
  <si>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</si>
  <si>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</si>
  <si>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</si>
  <si>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</si>
  <si>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</si>
  <si>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</si>
  <si>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</si>
  <si>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</si>
  <si>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</si>
  <si>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</si>
  <si>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</si>
  <si>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</si>
  <si>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İNTERMEDYA YAYINCILIK A.Ş.</t>
  </si>
  <si>
    <t>KORDSA SABANCI DUPONT END.İPL.VE KORD B.SAN.VE TİC.A.Ş.</t>
  </si>
  <si>
    <t>MNDRS</t>
  </si>
  <si>
    <t>MENDERES TEKSTİL SANAYİ VE TİCARET A.Ş.</t>
  </si>
  <si>
    <t>OLMUKSA INTERNATIONAL PAPER-SABANCI AMB.SAN.VE TİC.A.Ş.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</si>
  <si>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</si>
  <si>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</si>
  <si>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</si>
  <si>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</si>
  <si>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</si>
  <si>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</si>
  <si>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</si>
  <si>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8.0e</t>
  </si>
  <si>
    <t>SANKO</t>
  </si>
  <si>
    <t>SANKO PAZARLAMA İTH. İHR.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</si>
  <si>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</si>
  <si>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</si>
  <si>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</si>
  <si>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</si>
  <si>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</si>
  <si>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</si>
  <si>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</si>
  <si>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</si>
  <si>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</si>
  <si>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</si>
  <si>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</si>
  <si>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</si>
  <si>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ABANA  ELEKTROMEKANİK SANAYİ VE TİCARET A.Ş.</t>
  </si>
  <si>
    <t>CAMİŞ LOJİSTİK HİZMETLERİ VE TİCARET A.Ş.</t>
  </si>
  <si>
    <t>YAZICILAR HOLDİNG A.Ş.</t>
  </si>
  <si>
    <t>BRİSA BRIDGESTONE SABANCI LASTİK SAN.VE TİC. A.Ş.</t>
  </si>
  <si>
    <t>CEYTAŞ MADENCİLİK  TEKSTİL SANAYİ VE TİCARET A.Ş.</t>
  </si>
  <si>
    <t>TASFİYE HALİNDE İHLAS FİNANS KURUMU A.Ş.</t>
  </si>
  <si>
    <t>IŞIKLAR AMBALAJ SANAYİİ VE TİCARET A.Ş.</t>
  </si>
  <si>
    <t>PASTAVİLLA MAKARNACILIK SANAYİ VE TİCARET A.Ş.</t>
  </si>
  <si>
    <t>PARK ELEKTRİK MADENCİLİK TEKSTİL SANAYİ VE TİCARET A.Ş.</t>
  </si>
  <si>
    <t>TÜMTEKS TEKSTİL SANAYİ VE TİCARET A.Ş.</t>
  </si>
  <si>
    <t>Bağımsız Sınırlı Denetim'den</t>
  </si>
  <si>
    <t>Geçmiş</t>
  </si>
  <si>
    <t>30.06.2001</t>
  </si>
  <si>
    <t>30.06.2000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</si>
</sst>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</numFmts>
  <fonts count="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207" fontId="16" fillId="0" borderId="0" xfId="0" applyNumberFormat="1" applyFont="1" applyBorder="1" applyAlignment="1" applyProtection="1">
      <alignment horizontal="centerContinuous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200" fontId="17" fillId="0" borderId="0" xfId="0" applyNumberFormat="1" applyFont="1" applyBorder="1" applyAlignment="1" applyProtection="1" quotePrefix="1">
      <alignment horizontal="right" vertical="center"/>
      <protection locked="0"/>
    </xf>
    <xf numFmtId="192" fontId="18" fillId="0" borderId="1" xfId="0" applyNumberFormat="1" applyFont="1" applyBorder="1" applyAlignment="1" applyProtection="1" quotePrefix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6"/>
  <sheetViews>
    <sheetView showGridLines="0" tabSelected="1" zoomScale="110" zoomScaleNormal="110" workbookViewId="0" topLeftCell="A1">
      <selection activeCell="A9" sqref="A9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2.57421875" style="26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IF(ISERROR(INDEX($A$248:$B$998,MATCH($D$1,$A$248:$A$998,0),2)),"HİSSE KODUNUZ HATALI!",INDEX($A$248:$B$998,MATCH($D$1,$A$248:$A$998,0),2))</f>
        <v>MERKO GIDA SANAYİ VE TİCARET A.Ş.</v>
      </c>
      <c r="B1" s="39"/>
      <c r="C1" s="8"/>
      <c r="D1" s="9" t="s">
        <v>517</v>
      </c>
      <c r="E1" s="55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10"/>
      <c r="B2" s="51" t="s">
        <v>791</v>
      </c>
      <c r="C2" s="52"/>
      <c r="D2" s="15"/>
      <c r="E2" s="56" t="s">
        <v>766</v>
      </c>
      <c r="F2" s="10"/>
      <c r="G2" s="10"/>
      <c r="H2" s="10"/>
    </row>
    <row r="3" spans="1:8" ht="9" customHeight="1">
      <c r="A3" s="5"/>
      <c r="B3" s="53" t="s">
        <v>792</v>
      </c>
      <c r="C3" s="53" t="s">
        <v>792</v>
      </c>
      <c r="D3" s="15"/>
      <c r="E3" s="16"/>
      <c r="F3" s="10"/>
      <c r="G3" s="10"/>
      <c r="H3" s="10"/>
    </row>
    <row r="4" spans="1:8" ht="9.75" customHeight="1">
      <c r="A4" s="17" t="s">
        <v>1</v>
      </c>
      <c r="B4" s="54" t="s">
        <v>793</v>
      </c>
      <c r="C4" s="54" t="s">
        <v>794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4">
        <f>SUM(B6,B10,B16,B23,B30,B39)</f>
        <v>32011203</v>
      </c>
      <c r="C5" s="4">
        <f>SUM(C6,C10,C16,C23,C30,C39)</f>
        <v>14727381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4">
        <f>SUM(B7:B9)</f>
        <v>680884</v>
      </c>
      <c r="C6" s="4">
        <f>SUM(C7:C9)</f>
        <v>122746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40">
        <v>77195</v>
      </c>
      <c r="C7" s="40">
        <v>33331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40">
        <v>547153</v>
      </c>
      <c r="C8" s="40">
        <v>68850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40">
        <v>56536</v>
      </c>
      <c r="C9" s="40">
        <v>20565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4">
        <f>SUM(B11:B15)</f>
        <v>669451</v>
      </c>
      <c r="C10" s="4">
        <f>SUM(C11:C15)</f>
        <v>368235</v>
      </c>
      <c r="D10" s="23"/>
      <c r="E10" s="20"/>
    </row>
    <row r="11" spans="1:5" ht="9.75" customHeight="1">
      <c r="A11" s="2" t="s">
        <v>8</v>
      </c>
      <c r="B11" s="40">
        <v>2600</v>
      </c>
      <c r="C11" s="40">
        <v>2600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40">
        <v>0</v>
      </c>
      <c r="C12" s="40">
        <v>0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40">
        <v>666851</v>
      </c>
      <c r="C13" s="40">
        <v>365635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40">
        <v>0</v>
      </c>
      <c r="C14" s="40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40">
        <v>0</v>
      </c>
      <c r="C15" s="40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4">
        <f>SUM(B17:B22)</f>
        <v>12572765</v>
      </c>
      <c r="C16" s="4">
        <f>SUM(C17:C22)</f>
        <v>3518053</v>
      </c>
      <c r="D16" s="24"/>
      <c r="E16" s="20"/>
    </row>
    <row r="17" spans="1:5" ht="9.75" customHeight="1">
      <c r="A17" s="2" t="s">
        <v>14</v>
      </c>
      <c r="B17" s="40">
        <v>11434781</v>
      </c>
      <c r="C17" s="40">
        <v>3049235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40">
        <v>1304063</v>
      </c>
      <c r="C18" s="40">
        <v>552618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40">
        <v>0</v>
      </c>
      <c r="C19" s="40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40">
        <v>29796</v>
      </c>
      <c r="C20" s="40">
        <v>26747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40">
        <v>-117769</v>
      </c>
      <c r="C21" s="40">
        <v>-51758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40">
        <v>-78106</v>
      </c>
      <c r="C22" s="40">
        <v>-58789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4">
        <f>SUM(B24:B29)</f>
        <v>265081</v>
      </c>
      <c r="C23" s="4">
        <f>SUM(C24:C29)</f>
        <v>90323</v>
      </c>
      <c r="D23" s="23"/>
      <c r="E23" s="20"/>
    </row>
    <row r="24" spans="1:5" ht="9.75" customHeight="1">
      <c r="A24" s="2" t="s">
        <v>21</v>
      </c>
      <c r="B24" s="40">
        <v>0</v>
      </c>
      <c r="C24" s="40">
        <v>2234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40">
        <v>2175</v>
      </c>
      <c r="C25" s="40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40">
        <v>0</v>
      </c>
      <c r="C26" s="40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40">
        <v>262906</v>
      </c>
      <c r="C27" s="40">
        <v>88089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40">
        <v>0</v>
      </c>
      <c r="C28" s="40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40">
        <v>0</v>
      </c>
      <c r="C29" s="40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4">
        <f>SUM(B31:B38)</f>
        <v>15868840</v>
      </c>
      <c r="C30" s="4">
        <f>SUM(C31:C38)</f>
        <v>8297966</v>
      </c>
      <c r="D30" s="23"/>
      <c r="E30" s="20"/>
    </row>
    <row r="31" spans="1:5" ht="9.75" customHeight="1">
      <c r="A31" s="2" t="s">
        <v>26</v>
      </c>
      <c r="B31" s="40">
        <v>1263332</v>
      </c>
      <c r="C31" s="40">
        <v>818936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40">
        <v>1244688</v>
      </c>
      <c r="C32" s="40">
        <v>780509</v>
      </c>
      <c r="D32" s="22">
        <f t="shared" si="0"/>
      </c>
      <c r="E32" s="20"/>
    </row>
    <row r="33" spans="1:5" ht="9.75" customHeight="1">
      <c r="A33" s="2" t="s">
        <v>28</v>
      </c>
      <c r="B33" s="40">
        <v>0</v>
      </c>
      <c r="C33" s="40">
        <v>0</v>
      </c>
      <c r="D33" s="22">
        <f t="shared" si="0"/>
      </c>
      <c r="E33" s="20"/>
    </row>
    <row r="34" spans="1:5" ht="9.75" customHeight="1">
      <c r="A34" s="2" t="s">
        <v>29</v>
      </c>
      <c r="B34" s="40">
        <v>9694163</v>
      </c>
      <c r="C34" s="40">
        <v>4612312</v>
      </c>
      <c r="D34" s="22">
        <f t="shared" si="0"/>
      </c>
      <c r="E34" s="20"/>
    </row>
    <row r="35" spans="1:5" ht="9.75" customHeight="1">
      <c r="A35" s="2" t="s">
        <v>30</v>
      </c>
      <c r="B35" s="40">
        <v>802330</v>
      </c>
      <c r="C35" s="40">
        <v>521754</v>
      </c>
      <c r="D35" s="22">
        <f t="shared" si="0"/>
      </c>
      <c r="E35" s="20"/>
    </row>
    <row r="36" spans="1:5" ht="9.75" customHeight="1">
      <c r="A36" s="2" t="s">
        <v>31</v>
      </c>
      <c r="B36" s="40">
        <v>151085</v>
      </c>
      <c r="C36" s="40">
        <v>75473</v>
      </c>
      <c r="D36" s="22">
        <f t="shared" si="0"/>
      </c>
      <c r="E36" s="20"/>
    </row>
    <row r="37" spans="1:5" ht="9.75" customHeight="1">
      <c r="A37" s="2" t="s">
        <v>32</v>
      </c>
      <c r="B37" s="40">
        <v>-146240</v>
      </c>
      <c r="C37" s="40">
        <v>-118375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40">
        <v>2859482</v>
      </c>
      <c r="C38" s="40">
        <v>1607357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40">
        <v>1954182</v>
      </c>
      <c r="C39" s="40">
        <v>2330058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4">
        <f>SUM(B41,B48,B55,B65,B76,B82)</f>
        <v>52376735</v>
      </c>
      <c r="C40" s="4">
        <f>SUM(C41,C48,C55,C65,C76,C82)</f>
        <v>30009378</v>
      </c>
      <c r="D40" s="23"/>
      <c r="E40" s="20"/>
    </row>
    <row r="41" spans="1:5" ht="9.75" customHeight="1">
      <c r="A41" s="2" t="s">
        <v>36</v>
      </c>
      <c r="B41" s="4">
        <f>SUM(B42:B47)</f>
        <v>3231</v>
      </c>
      <c r="C41" s="4">
        <f>SUM(C42:C47)</f>
        <v>2980</v>
      </c>
      <c r="D41" s="23"/>
      <c r="E41" s="20"/>
    </row>
    <row r="42" spans="1:5" ht="9.75" customHeight="1">
      <c r="A42" s="2" t="s">
        <v>14</v>
      </c>
      <c r="B42" s="40">
        <v>0</v>
      </c>
      <c r="C42" s="40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40">
        <v>0</v>
      </c>
      <c r="C43" s="40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40">
        <v>3231</v>
      </c>
      <c r="C44" s="40">
        <v>2980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40">
        <v>0</v>
      </c>
      <c r="C45" s="40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40">
        <v>0</v>
      </c>
      <c r="C46" s="40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40">
        <v>0</v>
      </c>
      <c r="C47" s="40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4">
        <f>SUM(B49:B54)</f>
        <v>0</v>
      </c>
      <c r="C48" s="4">
        <f>SUM(C49:C54)</f>
        <v>0</v>
      </c>
      <c r="D48" s="23"/>
      <c r="E48" s="20"/>
    </row>
    <row r="49" spans="1:5" ht="9.75" customHeight="1">
      <c r="A49" s="2" t="s">
        <v>21</v>
      </c>
      <c r="B49" s="40">
        <v>0</v>
      </c>
      <c r="C49" s="40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40">
        <v>0</v>
      </c>
      <c r="C50" s="40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40">
        <v>0</v>
      </c>
      <c r="C51" s="40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40">
        <v>0</v>
      </c>
      <c r="C52" s="40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40">
        <v>0</v>
      </c>
      <c r="C53" s="40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40">
        <v>0</v>
      </c>
      <c r="C54" s="40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4">
        <f>SUM(B56:B64)</f>
        <v>4165113</v>
      </c>
      <c r="C55" s="4">
        <f>SUM(C56:C64)</f>
        <v>3809722</v>
      </c>
      <c r="D55" s="23"/>
      <c r="E55" s="20"/>
    </row>
    <row r="56" spans="1:5" ht="9.75" customHeight="1">
      <c r="A56" s="2" t="s">
        <v>41</v>
      </c>
      <c r="B56" s="40">
        <v>0</v>
      </c>
      <c r="C56" s="40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40">
        <v>0</v>
      </c>
      <c r="C57" s="40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40">
        <v>593600</v>
      </c>
      <c r="C58" s="40">
        <v>98600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40">
        <v>-82500</v>
      </c>
      <c r="C59" s="40">
        <v>0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40">
        <v>0</v>
      </c>
      <c r="C60" s="40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40">
        <v>3654013</v>
      </c>
      <c r="C61" s="40">
        <v>3711122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40">
        <v>0</v>
      </c>
      <c r="C62" s="40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40">
        <v>0</v>
      </c>
      <c r="C63" s="40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40">
        <v>0</v>
      </c>
      <c r="C64" s="40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4">
        <f>SUM(B66:B75)</f>
        <v>47881051</v>
      </c>
      <c r="C65" s="4">
        <f>SUM(C66:C75)</f>
        <v>26015082</v>
      </c>
      <c r="D65" s="23"/>
      <c r="E65" s="20"/>
    </row>
    <row r="66" spans="1:5" ht="9.75" customHeight="1">
      <c r="A66" s="2" t="s">
        <v>51</v>
      </c>
      <c r="B66" s="40">
        <v>41958</v>
      </c>
      <c r="C66" s="40">
        <v>33060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40">
        <v>2309666</v>
      </c>
      <c r="C67" s="40">
        <v>1055393</v>
      </c>
      <c r="D67" s="22">
        <f t="shared" si="1"/>
      </c>
      <c r="E67" s="20"/>
    </row>
    <row r="68" spans="1:5" ht="9.75" customHeight="1">
      <c r="A68" s="2" t="s">
        <v>53</v>
      </c>
      <c r="B68" s="40">
        <v>10917183</v>
      </c>
      <c r="C68" s="40">
        <v>6750656</v>
      </c>
      <c r="D68" s="22">
        <f t="shared" si="1"/>
      </c>
      <c r="E68" s="20"/>
    </row>
    <row r="69" spans="1:5" ht="9.75" customHeight="1">
      <c r="A69" s="2" t="s">
        <v>54</v>
      </c>
      <c r="B69" s="40">
        <v>40250674</v>
      </c>
      <c r="C69" s="40">
        <v>16871541</v>
      </c>
      <c r="D69" s="22">
        <f t="shared" si="1"/>
      </c>
      <c r="E69" s="20"/>
    </row>
    <row r="70" spans="1:5" ht="9.75" customHeight="1">
      <c r="A70" s="2" t="s">
        <v>55</v>
      </c>
      <c r="B70" s="40">
        <v>792372</v>
      </c>
      <c r="C70" s="40">
        <v>480096</v>
      </c>
      <c r="D70" s="22">
        <f t="shared" si="1"/>
      </c>
      <c r="E70" s="20"/>
    </row>
    <row r="71" spans="1:5" ht="9.75" customHeight="1">
      <c r="A71" s="2" t="s">
        <v>56</v>
      </c>
      <c r="B71" s="40">
        <v>2974845</v>
      </c>
      <c r="C71" s="40">
        <v>1690477</v>
      </c>
      <c r="D71" s="22">
        <f t="shared" si="1"/>
      </c>
      <c r="E71" s="20"/>
    </row>
    <row r="72" spans="1:5" ht="9.75" customHeight="1">
      <c r="A72" s="2" t="s">
        <v>57</v>
      </c>
      <c r="B72" s="40">
        <v>74375</v>
      </c>
      <c r="C72" s="40">
        <v>51656</v>
      </c>
      <c r="D72" s="22">
        <f t="shared" si="1"/>
      </c>
      <c r="E72" s="20"/>
    </row>
    <row r="73" spans="1:5" ht="9.75" customHeight="1">
      <c r="A73" s="2" t="s">
        <v>58</v>
      </c>
      <c r="B73" s="40">
        <v>-9976749</v>
      </c>
      <c r="C73" s="40">
        <v>-4744373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40">
        <v>266383</v>
      </c>
      <c r="C74" s="40">
        <v>3424986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40">
        <v>230344</v>
      </c>
      <c r="C75" s="40">
        <v>401590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4">
        <f>SUM(B77:B81)</f>
        <v>100028</v>
      </c>
      <c r="C76" s="4">
        <f>SUM(C77:C81)</f>
        <v>82829</v>
      </c>
      <c r="D76" s="23"/>
      <c r="E76" s="20"/>
    </row>
    <row r="77" spans="1:5" ht="9.75" customHeight="1">
      <c r="A77" s="2" t="s">
        <v>62</v>
      </c>
      <c r="B77" s="40">
        <v>0</v>
      </c>
      <c r="C77" s="40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40">
        <v>85359</v>
      </c>
      <c r="C78" s="40">
        <v>76042</v>
      </c>
      <c r="D78" s="22">
        <f t="shared" si="2"/>
      </c>
      <c r="E78" s="20"/>
    </row>
    <row r="79" spans="1:5" ht="9.75" customHeight="1">
      <c r="A79" s="2" t="s">
        <v>64</v>
      </c>
      <c r="B79" s="40">
        <v>0</v>
      </c>
      <c r="C79" s="40">
        <v>0</v>
      </c>
      <c r="D79" s="22">
        <f t="shared" si="2"/>
      </c>
      <c r="E79" s="20"/>
    </row>
    <row r="80" spans="1:5" ht="9.75" customHeight="1">
      <c r="A80" s="2" t="s">
        <v>65</v>
      </c>
      <c r="B80" s="40">
        <v>14669</v>
      </c>
      <c r="C80" s="40">
        <v>6787</v>
      </c>
      <c r="D80" s="22">
        <f t="shared" si="2"/>
      </c>
      <c r="E80" s="20"/>
    </row>
    <row r="81" spans="1:5" ht="9.75" customHeight="1">
      <c r="A81" s="2" t="s">
        <v>66</v>
      </c>
      <c r="B81" s="40">
        <v>0</v>
      </c>
      <c r="C81" s="40">
        <v>0</v>
      </c>
      <c r="D81" s="22">
        <f t="shared" si="2"/>
      </c>
      <c r="E81" s="20"/>
    </row>
    <row r="82" spans="1:5" ht="9.75" customHeight="1">
      <c r="A82" s="2" t="s">
        <v>67</v>
      </c>
      <c r="B82" s="40">
        <v>227312</v>
      </c>
      <c r="C82" s="40">
        <v>98765</v>
      </c>
      <c r="D82" s="22">
        <f t="shared" si="2"/>
      </c>
      <c r="E82" s="20"/>
    </row>
    <row r="83" spans="1:5" ht="9.75" customHeight="1">
      <c r="A83" s="25"/>
      <c r="B83" s="4"/>
      <c r="C83" s="4"/>
      <c r="D83" s="23"/>
      <c r="E83" s="20"/>
    </row>
    <row r="84" spans="1:5" ht="9.75" customHeight="1">
      <c r="A84" s="3" t="s">
        <v>68</v>
      </c>
      <c r="B84" s="4">
        <f>SUM(B5,B40)</f>
        <v>84387938</v>
      </c>
      <c r="C84" s="4">
        <f>SUM(C5,C40)</f>
        <v>44736759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Sınırlı Denetim'den</v>
      </c>
      <c r="C87" s="1"/>
      <c r="D87" s="23"/>
      <c r="E87" s="20"/>
    </row>
    <row r="88" spans="1:5" ht="9.75" customHeight="1">
      <c r="A88" s="29">
        <f>$A$3</f>
        <v>0</v>
      </c>
      <c r="B88" s="43" t="str">
        <f>$B$3</f>
        <v>Geçmiş</v>
      </c>
      <c r="C88" s="43" t="str">
        <f>$C$3</f>
        <v>Geçmiş</v>
      </c>
      <c r="D88" s="23"/>
      <c r="E88" s="20"/>
    </row>
    <row r="89" spans="1:5" ht="9.75" customHeight="1">
      <c r="A89" s="17" t="s">
        <v>1</v>
      </c>
      <c r="B89" s="44" t="str">
        <f>$B$4</f>
        <v>30.06.2001</v>
      </c>
      <c r="C89" s="44" t="str">
        <f>$C$4</f>
        <v>30.06.2000</v>
      </c>
      <c r="D89" s="23"/>
      <c r="E89" s="20"/>
    </row>
    <row r="90" spans="1:5" ht="9.75" customHeight="1">
      <c r="A90" s="2" t="s">
        <v>69</v>
      </c>
      <c r="B90" s="4">
        <f>SUM(B91,B97,B103,B112,B113)</f>
        <v>50285331</v>
      </c>
      <c r="C90" s="4">
        <f>SUM(C91,C97,C103,C112,C113)</f>
        <v>15887919</v>
      </c>
      <c r="D90" s="23"/>
      <c r="E90" s="20"/>
    </row>
    <row r="91" spans="1:5" ht="9.75" customHeight="1">
      <c r="A91" s="2" t="s">
        <v>70</v>
      </c>
      <c r="B91" s="4">
        <f>SUM(B92:B96)</f>
        <v>36762614</v>
      </c>
      <c r="C91" s="4">
        <f>SUM(C92:C96)</f>
        <v>11415122</v>
      </c>
      <c r="D91" s="23"/>
      <c r="E91" s="20"/>
    </row>
    <row r="92" spans="1:5" ht="9.75" customHeight="1">
      <c r="A92" s="2" t="s">
        <v>71</v>
      </c>
      <c r="B92" s="40">
        <v>29944829</v>
      </c>
      <c r="C92" s="40">
        <v>9971198</v>
      </c>
      <c r="D92" s="23"/>
      <c r="E92" s="20"/>
    </row>
    <row r="93" spans="1:5" ht="9.75" customHeight="1">
      <c r="A93" s="2" t="s">
        <v>72</v>
      </c>
      <c r="B93" s="40">
        <v>6814166</v>
      </c>
      <c r="C93" s="40">
        <v>1440305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40">
        <v>0</v>
      </c>
      <c r="C94" s="40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40">
        <v>0</v>
      </c>
      <c r="C95" s="40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40">
        <v>3619</v>
      </c>
      <c r="C96" s="40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4">
        <f>SUM(B98:B102)</f>
        <v>7268782</v>
      </c>
      <c r="C97" s="4">
        <f>SUM(C98:C102)</f>
        <v>2936232</v>
      </c>
      <c r="D97" s="23"/>
      <c r="E97" s="20"/>
    </row>
    <row r="98" spans="1:5" ht="9.75" customHeight="1">
      <c r="A98" s="2" t="s">
        <v>77</v>
      </c>
      <c r="B98" s="40">
        <v>6268089</v>
      </c>
      <c r="C98" s="40">
        <v>2409633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40">
        <v>1052429</v>
      </c>
      <c r="C99" s="40">
        <v>552472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40">
        <v>0</v>
      </c>
      <c r="C100" s="40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40">
        <v>0</v>
      </c>
      <c r="C101" s="40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40">
        <v>-51736</v>
      </c>
      <c r="C102" s="40">
        <v>-25873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4">
        <f>SUM(B104:B111)</f>
        <v>320923</v>
      </c>
      <c r="C103" s="4">
        <f>SUM(C104:C111)</f>
        <v>299208</v>
      </c>
      <c r="D103" s="23"/>
      <c r="E103" s="20"/>
    </row>
    <row r="104" spans="1:5" ht="9.75" customHeight="1">
      <c r="A104" s="2" t="s">
        <v>83</v>
      </c>
      <c r="B104" s="40">
        <v>32</v>
      </c>
      <c r="C104" s="40">
        <v>45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40">
        <v>0</v>
      </c>
      <c r="C105" s="40">
        <v>0</v>
      </c>
      <c r="D105" s="22">
        <f t="shared" si="3"/>
      </c>
      <c r="E105" s="20"/>
    </row>
    <row r="106" spans="1:5" ht="9.75" customHeight="1">
      <c r="A106" s="2" t="s">
        <v>85</v>
      </c>
      <c r="B106" s="40">
        <v>0</v>
      </c>
      <c r="C106" s="40">
        <v>0</v>
      </c>
      <c r="D106" s="22">
        <f t="shared" si="3"/>
      </c>
      <c r="E106" s="20"/>
    </row>
    <row r="107" spans="1:5" ht="9.75" customHeight="1">
      <c r="A107" s="2" t="s">
        <v>86</v>
      </c>
      <c r="B107" s="40">
        <v>0</v>
      </c>
      <c r="C107" s="40">
        <v>0</v>
      </c>
      <c r="D107" s="22">
        <f t="shared" si="3"/>
      </c>
      <c r="E107" s="20"/>
    </row>
    <row r="108" spans="1:5" ht="9.75" customHeight="1">
      <c r="A108" s="2" t="s">
        <v>87</v>
      </c>
      <c r="B108" s="40">
        <v>277876</v>
      </c>
      <c r="C108" s="40">
        <v>227579</v>
      </c>
      <c r="D108" s="22">
        <f t="shared" si="3"/>
      </c>
      <c r="E108" s="20"/>
    </row>
    <row r="109" spans="1:5" ht="9.75" customHeight="1">
      <c r="A109" s="2" t="s">
        <v>88</v>
      </c>
      <c r="B109" s="40">
        <v>0</v>
      </c>
      <c r="C109" s="40">
        <v>0</v>
      </c>
      <c r="D109" s="22">
        <f t="shared" si="3"/>
      </c>
      <c r="E109" s="20"/>
    </row>
    <row r="110" spans="1:5" ht="9.75" customHeight="1">
      <c r="A110" s="2" t="s">
        <v>89</v>
      </c>
      <c r="B110" s="40">
        <v>43015</v>
      </c>
      <c r="C110" s="40">
        <v>71584</v>
      </c>
      <c r="D110" s="22">
        <f t="shared" si="3"/>
      </c>
      <c r="E110" s="20"/>
    </row>
    <row r="111" spans="1:5" ht="9.75" customHeight="1">
      <c r="A111" s="2" t="s">
        <v>90</v>
      </c>
      <c r="B111" s="40">
        <v>0</v>
      </c>
      <c r="C111" s="40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40">
        <v>4117358</v>
      </c>
      <c r="C112" s="40">
        <v>486028</v>
      </c>
      <c r="D112" s="23"/>
      <c r="E112" s="20"/>
    </row>
    <row r="113" spans="1:5" ht="9.75" customHeight="1">
      <c r="A113" s="2" t="s">
        <v>92</v>
      </c>
      <c r="B113" s="4">
        <f>SUM(B114:B115)</f>
        <v>1815654</v>
      </c>
      <c r="C113" s="4">
        <f>SUM(C114:C115)</f>
        <v>751329</v>
      </c>
      <c r="D113" s="23"/>
      <c r="E113" s="20"/>
    </row>
    <row r="114" spans="1:5" ht="9.75" customHeight="1">
      <c r="A114" s="2" t="s">
        <v>93</v>
      </c>
      <c r="B114" s="40">
        <v>0</v>
      </c>
      <c r="C114" s="40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40">
        <v>1815654</v>
      </c>
      <c r="C115" s="40">
        <v>751329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4">
        <f>SUM(B117,B122,B128,B135,B136)</f>
        <v>14482285</v>
      </c>
      <c r="C116" s="4">
        <f>SUM(C117,C122,C128,C135,C136)</f>
        <v>9528915</v>
      </c>
      <c r="D116" s="23"/>
      <c r="E116" s="20"/>
    </row>
    <row r="117" spans="1:5" ht="9.75" customHeight="1">
      <c r="A117" s="2" t="s">
        <v>70</v>
      </c>
      <c r="B117" s="4">
        <f>SUM(B118:B121)</f>
        <v>12619397</v>
      </c>
      <c r="C117" s="4">
        <f>SUM(C118:C121)</f>
        <v>8325390</v>
      </c>
      <c r="D117" s="23"/>
      <c r="E117" s="20"/>
    </row>
    <row r="118" spans="1:5" ht="9.75" customHeight="1">
      <c r="A118" s="2" t="s">
        <v>71</v>
      </c>
      <c r="B118" s="40">
        <v>12619397</v>
      </c>
      <c r="C118" s="40">
        <v>8325390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40">
        <v>0</v>
      </c>
      <c r="C119" s="40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40">
        <v>0</v>
      </c>
      <c r="C120" s="40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40">
        <v>0</v>
      </c>
      <c r="C121" s="40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4">
        <f>SUM(B123:B127)</f>
        <v>1403758</v>
      </c>
      <c r="C122" s="4">
        <f>SUM(C123:C127)</f>
        <v>854530</v>
      </c>
      <c r="D122" s="23"/>
      <c r="E122" s="20"/>
    </row>
    <row r="123" spans="1:5" ht="9.75" customHeight="1">
      <c r="A123" s="2" t="s">
        <v>77</v>
      </c>
      <c r="B123" s="40">
        <v>1485888</v>
      </c>
      <c r="C123" s="40">
        <v>781056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40">
        <v>0</v>
      </c>
      <c r="C124" s="40">
        <v>138881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40">
        <v>0</v>
      </c>
      <c r="C125" s="40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40">
        <v>0</v>
      </c>
      <c r="C126" s="40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40">
        <v>-82130</v>
      </c>
      <c r="C127" s="40">
        <v>-65407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4">
        <f>SUM(B129:B134)</f>
        <v>0</v>
      </c>
      <c r="C128" s="4">
        <f>SUM(C129:C134)</f>
        <v>0</v>
      </c>
      <c r="D128" s="23"/>
      <c r="E128" s="20"/>
    </row>
    <row r="129" spans="1:5" ht="9.75" customHeight="1">
      <c r="A129" s="2" t="s">
        <v>83</v>
      </c>
      <c r="B129" s="40">
        <v>0</v>
      </c>
      <c r="C129" s="40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40">
        <v>0</v>
      </c>
      <c r="C130" s="40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40">
        <v>0</v>
      </c>
      <c r="C131" s="40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40">
        <v>0</v>
      </c>
      <c r="C132" s="40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40">
        <v>0</v>
      </c>
      <c r="C133" s="40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40">
        <v>0</v>
      </c>
      <c r="C134" s="40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40">
        <v>0</v>
      </c>
      <c r="C135" s="40">
        <v>0</v>
      </c>
      <c r="D135" s="23"/>
      <c r="E135" s="20"/>
    </row>
    <row r="136" spans="1:5" ht="9.75" customHeight="1">
      <c r="A136" s="2" t="s">
        <v>92</v>
      </c>
      <c r="B136" s="4">
        <f>SUM(B137:B138)</f>
        <v>459130</v>
      </c>
      <c r="C136" s="4">
        <f>SUM(C137:C138)</f>
        <v>348995</v>
      </c>
      <c r="D136" s="23"/>
      <c r="E136" s="20"/>
    </row>
    <row r="137" spans="1:5" ht="9.75" customHeight="1">
      <c r="A137" s="2" t="s">
        <v>104</v>
      </c>
      <c r="B137" s="40">
        <v>459130</v>
      </c>
      <c r="C137" s="40">
        <v>348995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40">
        <v>0</v>
      </c>
      <c r="C138" s="40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4">
        <f>SUM(B140:B143,B147:B147,B155:B157)</f>
        <v>19620322</v>
      </c>
      <c r="C139" s="4">
        <f>SUM(C140:C143,C147:C147,C155:C157)</f>
        <v>19319925</v>
      </c>
      <c r="D139" s="23"/>
      <c r="E139" s="20"/>
    </row>
    <row r="140" spans="1:5" ht="9.75" customHeight="1">
      <c r="A140" s="2" t="s">
        <v>106</v>
      </c>
      <c r="B140" s="40">
        <v>10188564</v>
      </c>
      <c r="C140" s="40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40">
        <v>0</v>
      </c>
      <c r="C141" s="40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40">
        <v>796841</v>
      </c>
      <c r="C142" s="40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4">
        <f>SUM(B144:B146)</f>
        <v>19582798</v>
      </c>
      <c r="C143" s="4">
        <f>SUM(C144:C146)</f>
        <v>6466881</v>
      </c>
      <c r="D143" s="23"/>
      <c r="E143" s="20"/>
    </row>
    <row r="144" spans="1:5" ht="9.75" customHeight="1">
      <c r="A144" s="2" t="s">
        <v>110</v>
      </c>
      <c r="B144" s="40">
        <v>17009606</v>
      </c>
      <c r="C144" s="40">
        <v>3836580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40">
        <v>0</v>
      </c>
      <c r="C145" s="40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40">
        <v>2573192</v>
      </c>
      <c r="C146" s="40">
        <v>2630301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4">
        <f>SUM(B148:B154)</f>
        <v>2331156</v>
      </c>
      <c r="C147" s="4">
        <f>SUM(C148:C154)</f>
        <v>2206623</v>
      </c>
      <c r="D147" s="23"/>
      <c r="E147" s="20"/>
    </row>
    <row r="148" spans="1:5" ht="9.75" customHeight="1">
      <c r="A148" s="2" t="s">
        <v>114</v>
      </c>
      <c r="B148" s="40">
        <v>256040</v>
      </c>
      <c r="C148" s="40">
        <v>240377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40">
        <v>0</v>
      </c>
      <c r="C149" s="40">
        <v>0</v>
      </c>
      <c r="D149" s="22">
        <f t="shared" si="4"/>
      </c>
      <c r="E149" s="20"/>
    </row>
    <row r="150" spans="1:5" ht="9.75" customHeight="1">
      <c r="A150" s="2" t="s">
        <v>116</v>
      </c>
      <c r="B150" s="40">
        <v>0</v>
      </c>
      <c r="C150" s="40">
        <v>0</v>
      </c>
      <c r="D150" s="22">
        <f t="shared" si="4"/>
      </c>
      <c r="E150" s="20"/>
    </row>
    <row r="151" spans="1:5" ht="9.75" customHeight="1">
      <c r="A151" s="2" t="s">
        <v>117</v>
      </c>
      <c r="B151" s="40">
        <v>2075116</v>
      </c>
      <c r="C151" s="40">
        <v>1966246</v>
      </c>
      <c r="D151" s="22">
        <f t="shared" si="4"/>
      </c>
      <c r="E151" s="20"/>
    </row>
    <row r="152" spans="1:5" ht="9.75" customHeight="1">
      <c r="A152" s="2" t="s">
        <v>118</v>
      </c>
      <c r="B152" s="40">
        <v>0</v>
      </c>
      <c r="C152" s="40">
        <v>0</v>
      </c>
      <c r="D152" s="22">
        <f t="shared" si="4"/>
      </c>
      <c r="E152" s="20"/>
    </row>
    <row r="153" spans="1:5" ht="9.75" customHeight="1">
      <c r="A153" s="2" t="s">
        <v>119</v>
      </c>
      <c r="B153" s="40">
        <v>0</v>
      </c>
      <c r="C153" s="40">
        <v>0</v>
      </c>
      <c r="D153" s="22">
        <f t="shared" si="4"/>
      </c>
      <c r="E153" s="20"/>
    </row>
    <row r="154" spans="1:5" ht="9.75" customHeight="1">
      <c r="A154" s="2" t="s">
        <v>120</v>
      </c>
      <c r="B154" s="40">
        <v>0</v>
      </c>
      <c r="C154" s="40">
        <v>0</v>
      </c>
      <c r="D154" s="22"/>
      <c r="E154" s="20"/>
    </row>
    <row r="155" spans="1:5" ht="9.75" customHeight="1">
      <c r="A155" s="2" t="s">
        <v>121</v>
      </c>
      <c r="B155" s="40">
        <v>0</v>
      </c>
      <c r="C155" s="40">
        <v>0</v>
      </c>
      <c r="D155" s="22">
        <f>IF(OR(ISTEXT(C155),ISTEXT(B155)),"Text girmeyiniz!",IF(OR(B155&lt;0,C155&lt;0),"Lütfen, artı rakam giriniz!",""))</f>
      </c>
      <c r="E155" s="20"/>
    </row>
    <row r="156" spans="1:5" ht="9.75" customHeight="1">
      <c r="A156" s="2" t="s">
        <v>122</v>
      </c>
      <c r="B156" s="40">
        <v>-13279037</v>
      </c>
      <c r="C156" s="40">
        <v>-338984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4">
        <f>SUM(B158:B159)</f>
        <v>0</v>
      </c>
      <c r="C157" s="4">
        <f>SUM(C158:C159)</f>
        <v>0</v>
      </c>
      <c r="D157" s="22"/>
      <c r="E157" s="20"/>
    </row>
    <row r="158" spans="1:5" ht="9.75" customHeight="1">
      <c r="A158" s="30" t="s">
        <v>124</v>
      </c>
      <c r="B158" s="40">
        <v>0</v>
      </c>
      <c r="C158" s="40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125</v>
      </c>
      <c r="B159" s="40">
        <v>0</v>
      </c>
      <c r="C159" s="40">
        <v>0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4"/>
      <c r="C160" s="4"/>
      <c r="D160" s="23"/>
      <c r="E160" s="20"/>
    </row>
    <row r="161" spans="1:5" ht="9.75" customHeight="1">
      <c r="A161" s="5" t="s">
        <v>126</v>
      </c>
      <c r="B161" s="4">
        <f>SUM(B90,B116,B139)</f>
        <v>84387938</v>
      </c>
      <c r="C161" s="4">
        <f>SUM(C90,C116,C139)</f>
        <v>44736759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Sınırlı Denetim'den</v>
      </c>
      <c r="C164" s="1"/>
      <c r="D164" s="23"/>
      <c r="E164" s="20"/>
    </row>
    <row r="165" spans="1:5" ht="9.75" customHeight="1">
      <c r="A165" s="29">
        <f>$A$3</f>
        <v>0</v>
      </c>
      <c r="B165" s="43" t="str">
        <f>$B$3</f>
        <v>Geçmiş</v>
      </c>
      <c r="C165" s="43" t="str">
        <f>$C$3</f>
        <v>Geçmiş</v>
      </c>
      <c r="D165" s="22"/>
      <c r="E165" s="20"/>
    </row>
    <row r="166" spans="1:5" ht="9.75" customHeight="1">
      <c r="A166" s="5" t="s">
        <v>127</v>
      </c>
      <c r="B166" s="44" t="str">
        <f>$B$4</f>
        <v>30.06.2001</v>
      </c>
      <c r="C166" s="44" t="str">
        <f>$C$4</f>
        <v>30.06.2000</v>
      </c>
      <c r="D166" s="23"/>
      <c r="E166" s="20"/>
    </row>
    <row r="167" spans="1:5" ht="12" customHeight="1">
      <c r="A167" s="2" t="s">
        <v>128</v>
      </c>
      <c r="B167" s="4">
        <f>SUM(B168:B170)</f>
        <v>34384653</v>
      </c>
      <c r="C167" s="4">
        <f>SUM(C168:C170)</f>
        <v>14024667</v>
      </c>
      <c r="D167" s="23"/>
      <c r="E167" s="20"/>
    </row>
    <row r="168" spans="1:5" ht="12" customHeight="1">
      <c r="A168" s="2" t="s">
        <v>129</v>
      </c>
      <c r="B168" s="40">
        <v>6138320</v>
      </c>
      <c r="C168" s="40">
        <v>3755291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130</v>
      </c>
      <c r="B169" s="40">
        <v>27649543</v>
      </c>
      <c r="C169" s="40">
        <v>9992719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131</v>
      </c>
      <c r="B170" s="40">
        <v>596790</v>
      </c>
      <c r="C170" s="40">
        <v>276657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132</v>
      </c>
      <c r="B171" s="4">
        <f>SUM(B172:B174)</f>
        <v>-141769</v>
      </c>
      <c r="C171" s="4">
        <f>SUM(C172:C174)</f>
        <v>-149860</v>
      </c>
      <c r="D171" s="23"/>
      <c r="E171" s="20"/>
    </row>
    <row r="172" spans="1:5" ht="12" customHeight="1">
      <c r="A172" s="2" t="s">
        <v>133</v>
      </c>
      <c r="B172" s="40">
        <v>-134172</v>
      </c>
      <c r="C172" s="40">
        <v>-115281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134</v>
      </c>
      <c r="B173" s="40">
        <v>-7597</v>
      </c>
      <c r="C173" s="40">
        <v>-34579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135</v>
      </c>
      <c r="B174" s="40">
        <v>0</v>
      </c>
      <c r="C174" s="40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136</v>
      </c>
      <c r="B175" s="4">
        <f>B167+B171</f>
        <v>34242884</v>
      </c>
      <c r="C175" s="4">
        <f>C167+C171</f>
        <v>13874807</v>
      </c>
      <c r="D175" s="23"/>
      <c r="E175" s="20"/>
    </row>
    <row r="176" spans="1:5" ht="12" customHeight="1">
      <c r="A176" s="2" t="s">
        <v>137</v>
      </c>
      <c r="B176" s="40">
        <f>-36245412-126525</f>
        <v>-36371937</v>
      </c>
      <c r="C176" s="40">
        <v>-11841524</v>
      </c>
      <c r="D176" s="22">
        <f>IF(OR(B176&gt;0,C176&gt;0),"Lütfen, eksi rakam giriniz!","")</f>
      </c>
      <c r="E176" s="20"/>
    </row>
    <row r="177" spans="1:5" ht="12" customHeight="1">
      <c r="A177" s="2" t="s">
        <v>138</v>
      </c>
      <c r="B177" s="4">
        <f>+B175+B176</f>
        <v>-2129053</v>
      </c>
      <c r="C177" s="4">
        <f>+C175+C176</f>
        <v>2033283</v>
      </c>
      <c r="D177" s="23"/>
      <c r="E177" s="20"/>
    </row>
    <row r="178" spans="1:5" ht="12" customHeight="1">
      <c r="A178" s="2" t="s">
        <v>139</v>
      </c>
      <c r="B178" s="4">
        <f>SUM(B179:B181)</f>
        <v>-3652176</v>
      </c>
      <c r="C178" s="4">
        <f>SUM(C179:C181)</f>
        <v>-2136812</v>
      </c>
      <c r="D178" s="23"/>
      <c r="E178" s="20"/>
    </row>
    <row r="179" spans="1:5" ht="12" customHeight="1">
      <c r="A179" s="2" t="s">
        <v>140</v>
      </c>
      <c r="B179" s="40">
        <v>0</v>
      </c>
      <c r="C179" s="40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141</v>
      </c>
      <c r="B180" s="40">
        <v>-2518670</v>
      </c>
      <c r="C180" s="40">
        <v>-1125109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142</v>
      </c>
      <c r="B181" s="40">
        <v>-1133506</v>
      </c>
      <c r="C181" s="40">
        <v>-1011703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143</v>
      </c>
      <c r="B182" s="4">
        <f>B177+B178</f>
        <v>-5781229</v>
      </c>
      <c r="C182" s="4">
        <f>C177+C178</f>
        <v>-103529</v>
      </c>
      <c r="D182" s="23"/>
      <c r="E182" s="20"/>
    </row>
    <row r="183" spans="1:5" ht="12" customHeight="1">
      <c r="A183" s="2" t="s">
        <v>144</v>
      </c>
      <c r="B183" s="4">
        <f>SUM(B184:B187)</f>
        <v>830077</v>
      </c>
      <c r="C183" s="4">
        <f>SUM(C184:C187)</f>
        <v>832118</v>
      </c>
      <c r="D183" s="23"/>
      <c r="E183" s="20"/>
    </row>
    <row r="184" spans="1:5" ht="12" customHeight="1">
      <c r="A184" s="2" t="s">
        <v>145</v>
      </c>
      <c r="B184" s="40">
        <v>0</v>
      </c>
      <c r="C184" s="40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146</v>
      </c>
      <c r="B185" s="40">
        <v>0</v>
      </c>
      <c r="C185" s="40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147</v>
      </c>
      <c r="B186" s="40">
        <v>218137</v>
      </c>
      <c r="C186" s="40">
        <v>238262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148</v>
      </c>
      <c r="B187" s="40">
        <v>611940</v>
      </c>
      <c r="C187" s="40">
        <v>593856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149</v>
      </c>
      <c r="B188" s="40">
        <v>-4850745</v>
      </c>
      <c r="C188" s="40">
        <v>-347628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150</v>
      </c>
      <c r="B189" s="4">
        <f>SUM(B190:B191)</f>
        <v>-2263205</v>
      </c>
      <c r="C189" s="4">
        <f>SUM(C190:C191)</f>
        <v>-378835</v>
      </c>
      <c r="D189" s="22"/>
      <c r="E189" s="20"/>
    </row>
    <row r="190" spans="1:5" ht="12" customHeight="1">
      <c r="A190" s="2" t="s">
        <v>151</v>
      </c>
      <c r="B190" s="40">
        <v>-1346310</v>
      </c>
      <c r="C190" s="40">
        <v>-57306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152</v>
      </c>
      <c r="B191" s="40">
        <v>-916895</v>
      </c>
      <c r="C191" s="40">
        <v>-321529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153</v>
      </c>
      <c r="B192" s="4">
        <f>B182+B183+B188+B189</f>
        <v>-12065102</v>
      </c>
      <c r="C192" s="4">
        <f>C182+C183+C188+C189</f>
        <v>2126</v>
      </c>
      <c r="D192" s="23"/>
      <c r="E192" s="20"/>
    </row>
    <row r="193" spans="1:5" ht="12" customHeight="1">
      <c r="A193" s="2" t="s">
        <v>154</v>
      </c>
      <c r="B193" s="4">
        <f>SUM(B194:B196)</f>
        <v>58688</v>
      </c>
      <c r="C193" s="4">
        <f>SUM(C194:C196)</f>
        <v>92169</v>
      </c>
      <c r="D193" s="23"/>
      <c r="E193" s="20"/>
    </row>
    <row r="194" spans="1:5" ht="12" customHeight="1">
      <c r="A194" s="2" t="s">
        <v>155</v>
      </c>
      <c r="B194" s="40">
        <v>0</v>
      </c>
      <c r="C194" s="40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156</v>
      </c>
      <c r="B195" s="40">
        <v>0</v>
      </c>
      <c r="C195" s="40">
        <v>59662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157</v>
      </c>
      <c r="B196" s="40">
        <v>58688</v>
      </c>
      <c r="C196" s="40">
        <v>32507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158</v>
      </c>
      <c r="B197" s="4">
        <f>SUM(B198:B200)</f>
        <v>-1272623</v>
      </c>
      <c r="C197" s="4">
        <f>SUM(C198:C200)</f>
        <v>-433279</v>
      </c>
      <c r="D197" s="23"/>
      <c r="E197" s="20"/>
    </row>
    <row r="198" spans="1:5" ht="12" customHeight="1">
      <c r="A198" s="2" t="s">
        <v>159</v>
      </c>
      <c r="B198" s="40">
        <v>-991099</v>
      </c>
      <c r="C198" s="40">
        <v>-412122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160</v>
      </c>
      <c r="B199" s="40">
        <v>-281524</v>
      </c>
      <c r="C199" s="40">
        <v>0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161</v>
      </c>
      <c r="B200" s="40">
        <v>0</v>
      </c>
      <c r="C200" s="40">
        <v>-21157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162</v>
      </c>
      <c r="B201" s="4">
        <f>B192+B193+B197</f>
        <v>-13279037</v>
      </c>
      <c r="C201" s="4">
        <f>C192+C193+C197</f>
        <v>-338984</v>
      </c>
      <c r="D201" s="23"/>
      <c r="E201" s="20"/>
    </row>
    <row r="202" spans="1:5" ht="12" customHeight="1">
      <c r="A202" s="2" t="s">
        <v>163</v>
      </c>
      <c r="B202" s="40">
        <v>0</v>
      </c>
      <c r="C202" s="40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164</v>
      </c>
      <c r="B203" s="4">
        <f>B201+B202</f>
        <v>-13279037</v>
      </c>
      <c r="C203" s="4">
        <f>C201+C202</f>
        <v>-338984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1"/>
      <c r="C205" s="42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9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.75"/>
    <row r="248" ht="12.75"/>
    <row r="249" spans="1:2" ht="12.75" hidden="1">
      <c r="A249" s="47" t="s">
        <v>0</v>
      </c>
      <c r="B249" s="48" t="s">
        <v>165</v>
      </c>
    </row>
    <row r="250" spans="1:2" ht="12.75" hidden="1">
      <c r="A250" s="45" t="s">
        <v>166</v>
      </c>
      <c r="B250" s="46" t="s">
        <v>781</v>
      </c>
    </row>
    <row r="251" spans="1:2" ht="12.75" hidden="1">
      <c r="A251" s="45" t="s">
        <v>705</v>
      </c>
      <c r="B251" s="46" t="s">
        <v>706</v>
      </c>
    </row>
    <row r="252" spans="1:2" ht="12.75" hidden="1">
      <c r="A252" s="45" t="s">
        <v>167</v>
      </c>
      <c r="B252" s="46" t="s">
        <v>168</v>
      </c>
    </row>
    <row r="253" spans="1:2" ht="12.75" hidden="1">
      <c r="A253" s="45" t="s">
        <v>169</v>
      </c>
      <c r="B253" s="46" t="s">
        <v>170</v>
      </c>
    </row>
    <row r="254" spans="1:2" ht="12.75" hidden="1">
      <c r="A254" s="45" t="s">
        <v>746</v>
      </c>
      <c r="B254" s="46" t="s">
        <v>747</v>
      </c>
    </row>
    <row r="255" spans="1:2" ht="12.75" hidden="1">
      <c r="A255" s="45" t="s">
        <v>171</v>
      </c>
      <c r="B255" s="46" t="s">
        <v>172</v>
      </c>
    </row>
    <row r="256" spans="1:2" ht="12.75" hidden="1">
      <c r="A256" s="45" t="s">
        <v>216</v>
      </c>
      <c r="B256" s="46" t="s">
        <v>217</v>
      </c>
    </row>
    <row r="257" spans="1:2" ht="12.75" hidden="1">
      <c r="A257" s="45" t="s">
        <v>175</v>
      </c>
      <c r="B257" s="46" t="s">
        <v>176</v>
      </c>
    </row>
    <row r="258" spans="1:2" ht="12.75" hidden="1">
      <c r="A258" s="45" t="s">
        <v>177</v>
      </c>
      <c r="B258" s="46" t="s">
        <v>178</v>
      </c>
    </row>
    <row r="259" spans="1:2" ht="12.75" hidden="1">
      <c r="A259" s="45" t="s">
        <v>179</v>
      </c>
      <c r="B259" s="46" t="s">
        <v>180</v>
      </c>
    </row>
    <row r="260" spans="1:2" ht="12.75" hidden="1">
      <c r="A260" s="45" t="s">
        <v>740</v>
      </c>
      <c r="B260" s="46" t="s">
        <v>741</v>
      </c>
    </row>
    <row r="261" spans="1:2" ht="12.75" hidden="1">
      <c r="A261" s="45" t="s">
        <v>191</v>
      </c>
      <c r="B261" s="46" t="s">
        <v>192</v>
      </c>
    </row>
    <row r="262" spans="1:2" ht="12.75" hidden="1">
      <c r="A262" s="45" t="s">
        <v>184</v>
      </c>
      <c r="B262" s="46" t="s">
        <v>185</v>
      </c>
    </row>
    <row r="263" spans="1:2" ht="12.75" hidden="1">
      <c r="A263" s="45" t="s">
        <v>187</v>
      </c>
      <c r="B263" s="46" t="s">
        <v>188</v>
      </c>
    </row>
    <row r="264" spans="1:2" ht="12.75" hidden="1">
      <c r="A264" s="45" t="s">
        <v>183</v>
      </c>
      <c r="B264" s="46" t="s">
        <v>748</v>
      </c>
    </row>
    <row r="265" spans="1:2" ht="12.75" hidden="1">
      <c r="A265" s="45" t="s">
        <v>186</v>
      </c>
      <c r="B265" s="46" t="s">
        <v>707</v>
      </c>
    </row>
    <row r="266" spans="1:2" ht="12.75" hidden="1">
      <c r="A266" s="45" t="s">
        <v>189</v>
      </c>
      <c r="B266" s="46" t="s">
        <v>190</v>
      </c>
    </row>
    <row r="267" spans="1:2" ht="12.75" hidden="1">
      <c r="A267" s="45" t="s">
        <v>173</v>
      </c>
      <c r="B267" s="46" t="s">
        <v>174</v>
      </c>
    </row>
    <row r="268" spans="1:2" ht="12.75" hidden="1">
      <c r="A268" s="45" t="s">
        <v>196</v>
      </c>
      <c r="B268" s="46" t="s">
        <v>197</v>
      </c>
    </row>
    <row r="269" spans="1:2" ht="12.75" hidden="1">
      <c r="A269" s="45" t="s">
        <v>193</v>
      </c>
      <c r="B269" s="46" t="s">
        <v>194</v>
      </c>
    </row>
    <row r="270" spans="1:2" ht="12.75" hidden="1">
      <c r="A270" s="45" t="s">
        <v>198</v>
      </c>
      <c r="B270" s="46" t="s">
        <v>199</v>
      </c>
    </row>
    <row r="271" spans="1:2" ht="12.75" hidden="1">
      <c r="A271" s="45" t="s">
        <v>200</v>
      </c>
      <c r="B271" s="46" t="s">
        <v>201</v>
      </c>
    </row>
    <row r="272" spans="1:2" ht="12.75" hidden="1">
      <c r="A272" s="45" t="s">
        <v>195</v>
      </c>
      <c r="B272" s="46" t="s">
        <v>708</v>
      </c>
    </row>
    <row r="273" spans="1:2" ht="12.75" hidden="1">
      <c r="A273" s="45" t="s">
        <v>769</v>
      </c>
      <c r="B273" s="46" t="s">
        <v>770</v>
      </c>
    </row>
    <row r="274" spans="1:2" ht="12.75" hidden="1">
      <c r="A274" s="45" t="s">
        <v>202</v>
      </c>
      <c r="B274" s="46" t="s">
        <v>203</v>
      </c>
    </row>
    <row r="275" spans="1:2" ht="12.75" hidden="1">
      <c r="A275" s="45" t="s">
        <v>206</v>
      </c>
      <c r="B275" s="46" t="s">
        <v>207</v>
      </c>
    </row>
    <row r="276" spans="1:2" ht="12.75" hidden="1">
      <c r="A276" s="45" t="s">
        <v>208</v>
      </c>
      <c r="B276" s="46" t="s">
        <v>209</v>
      </c>
    </row>
    <row r="277" spans="1:2" ht="12.75" hidden="1">
      <c r="A277" s="45" t="s">
        <v>709</v>
      </c>
      <c r="B277" s="46" t="s">
        <v>710</v>
      </c>
    </row>
    <row r="278" spans="1:2" ht="12.75" hidden="1">
      <c r="A278" s="45" t="s">
        <v>214</v>
      </c>
      <c r="B278" s="46" t="s">
        <v>215</v>
      </c>
    </row>
    <row r="279" spans="1:2" ht="12.75" hidden="1">
      <c r="A279" s="45" t="s">
        <v>218</v>
      </c>
      <c r="B279" s="46" t="s">
        <v>219</v>
      </c>
    </row>
    <row r="280" spans="1:2" ht="12.75" hidden="1">
      <c r="A280" s="45" t="s">
        <v>212</v>
      </c>
      <c r="B280" s="46" t="s">
        <v>213</v>
      </c>
    </row>
    <row r="281" spans="1:2" ht="12.75" hidden="1">
      <c r="A281" s="45" t="s">
        <v>222</v>
      </c>
      <c r="B281" s="46" t="s">
        <v>223</v>
      </c>
    </row>
    <row r="282" spans="1:2" ht="12.75" hidden="1">
      <c r="A282" s="45" t="s">
        <v>224</v>
      </c>
      <c r="B282" s="46" t="s">
        <v>225</v>
      </c>
    </row>
    <row r="283" spans="1:2" ht="12.75" hidden="1">
      <c r="A283" s="45" t="s">
        <v>226</v>
      </c>
      <c r="B283" s="46" t="s">
        <v>227</v>
      </c>
    </row>
    <row r="284" spans="1:2" ht="12.75" hidden="1">
      <c r="A284" s="45" t="s">
        <v>771</v>
      </c>
      <c r="B284" s="46" t="s">
        <v>772</v>
      </c>
    </row>
    <row r="285" spans="1:2" ht="12.75" hidden="1">
      <c r="A285" s="45" t="s">
        <v>204</v>
      </c>
      <c r="B285" s="46" t="s">
        <v>205</v>
      </c>
    </row>
    <row r="286" spans="1:2" ht="12.75" hidden="1">
      <c r="A286" s="45" t="s">
        <v>228</v>
      </c>
      <c r="B286" s="46" t="s">
        <v>229</v>
      </c>
    </row>
    <row r="287" spans="1:2" ht="12.75" hidden="1">
      <c r="A287" s="45" t="s">
        <v>230</v>
      </c>
      <c r="B287" s="46" t="s">
        <v>231</v>
      </c>
    </row>
    <row r="288" spans="1:2" ht="12.75" hidden="1">
      <c r="A288" s="45" t="s">
        <v>492</v>
      </c>
      <c r="B288" s="46" t="s">
        <v>493</v>
      </c>
    </row>
    <row r="289" spans="1:2" ht="12.75" hidden="1">
      <c r="A289" s="45" t="s">
        <v>220</v>
      </c>
      <c r="B289" s="46" t="s">
        <v>221</v>
      </c>
    </row>
    <row r="290" spans="1:2" ht="12.75" hidden="1">
      <c r="A290" s="45" t="s">
        <v>232</v>
      </c>
      <c r="B290" s="46" t="s">
        <v>233</v>
      </c>
    </row>
    <row r="291" spans="1:2" ht="12.75" hidden="1">
      <c r="A291" s="45" t="s">
        <v>181</v>
      </c>
      <c r="B291" s="46" t="s">
        <v>182</v>
      </c>
    </row>
    <row r="292" spans="1:2" ht="12.75" hidden="1">
      <c r="A292" s="45" t="s">
        <v>236</v>
      </c>
      <c r="B292" s="46" t="s">
        <v>237</v>
      </c>
    </row>
    <row r="293" spans="1:2" ht="12.75" hidden="1">
      <c r="A293" s="45" t="s">
        <v>234</v>
      </c>
      <c r="B293" s="46" t="s">
        <v>235</v>
      </c>
    </row>
    <row r="294" spans="1:2" ht="12.75" hidden="1">
      <c r="A294" s="45" t="s">
        <v>238</v>
      </c>
      <c r="B294" s="46" t="s">
        <v>239</v>
      </c>
    </row>
    <row r="295" spans="1:2" ht="12.75" hidden="1">
      <c r="A295" s="45" t="s">
        <v>210</v>
      </c>
      <c r="B295" s="46" t="s">
        <v>211</v>
      </c>
    </row>
    <row r="296" spans="1:2" ht="12.75" hidden="1">
      <c r="A296" s="45" t="s">
        <v>742</v>
      </c>
      <c r="B296" s="46" t="s">
        <v>743</v>
      </c>
    </row>
    <row r="297" spans="1:2" ht="12.75" hidden="1">
      <c r="A297" s="45" t="s">
        <v>240</v>
      </c>
      <c r="B297" s="46" t="s">
        <v>241</v>
      </c>
    </row>
    <row r="298" spans="1:2" ht="12.75" hidden="1">
      <c r="A298" s="45" t="s">
        <v>242</v>
      </c>
      <c r="B298" s="46" t="s">
        <v>243</v>
      </c>
    </row>
    <row r="299" spans="1:2" ht="12.75" hidden="1">
      <c r="A299" s="45" t="s">
        <v>244</v>
      </c>
      <c r="B299" s="46" t="s">
        <v>245</v>
      </c>
    </row>
    <row r="300" spans="1:2" ht="12.75" hidden="1">
      <c r="A300" s="45" t="s">
        <v>246</v>
      </c>
      <c r="B300" s="46" t="s">
        <v>711</v>
      </c>
    </row>
    <row r="301" spans="1:2" ht="12.75" hidden="1">
      <c r="A301" s="45" t="s">
        <v>251</v>
      </c>
      <c r="B301" s="46" t="s">
        <v>252</v>
      </c>
    </row>
    <row r="302" spans="1:2" ht="12.75" hidden="1">
      <c r="A302" s="45" t="s">
        <v>253</v>
      </c>
      <c r="B302" s="46" t="s">
        <v>254</v>
      </c>
    </row>
    <row r="303" spans="1:2" ht="12.75" hidden="1">
      <c r="A303" s="45" t="s">
        <v>267</v>
      </c>
      <c r="B303" s="46" t="s">
        <v>268</v>
      </c>
    </row>
    <row r="304" spans="1:2" ht="12.75" hidden="1">
      <c r="A304" s="45" t="s">
        <v>257</v>
      </c>
      <c r="B304" s="46" t="s">
        <v>258</v>
      </c>
    </row>
    <row r="305" spans="1:2" ht="12.75" hidden="1">
      <c r="A305" s="45" t="s">
        <v>259</v>
      </c>
      <c r="B305" s="46" t="s">
        <v>260</v>
      </c>
    </row>
    <row r="306" spans="1:2" ht="12.75" hidden="1">
      <c r="A306" s="45" t="s">
        <v>269</v>
      </c>
      <c r="B306" s="46" t="s">
        <v>270</v>
      </c>
    </row>
    <row r="307" spans="1:2" ht="12.75" hidden="1">
      <c r="A307" s="45" t="s">
        <v>273</v>
      </c>
      <c r="B307" s="46" t="s">
        <v>784</v>
      </c>
    </row>
    <row r="308" spans="1:2" ht="12.75" hidden="1">
      <c r="A308" s="45" t="s">
        <v>255</v>
      </c>
      <c r="B308" s="46" t="s">
        <v>256</v>
      </c>
    </row>
    <row r="309" spans="1:2" ht="12.75" hidden="1">
      <c r="A309" s="45" t="s">
        <v>261</v>
      </c>
      <c r="B309" s="46" t="s">
        <v>262</v>
      </c>
    </row>
    <row r="310" spans="1:2" ht="12.75" hidden="1">
      <c r="A310" s="45" t="s">
        <v>263</v>
      </c>
      <c r="B310" s="46" t="s">
        <v>264</v>
      </c>
    </row>
    <row r="311" spans="1:2" ht="12.75" hidden="1">
      <c r="A311" s="45" t="s">
        <v>265</v>
      </c>
      <c r="B311" s="46" t="s">
        <v>266</v>
      </c>
    </row>
    <row r="312" spans="1:2" ht="12.75" hidden="1">
      <c r="A312" s="45" t="s">
        <v>712</v>
      </c>
      <c r="B312" s="46" t="s">
        <v>713</v>
      </c>
    </row>
    <row r="313" spans="1:2" ht="12.75" hidden="1">
      <c r="A313" s="45" t="s">
        <v>274</v>
      </c>
      <c r="B313" s="46" t="s">
        <v>275</v>
      </c>
    </row>
    <row r="314" spans="1:2" ht="12.75" hidden="1">
      <c r="A314" s="45" t="s">
        <v>247</v>
      </c>
      <c r="B314" s="46" t="s">
        <v>248</v>
      </c>
    </row>
    <row r="315" spans="1:2" ht="12.75" hidden="1">
      <c r="A315" s="45" t="s">
        <v>280</v>
      </c>
      <c r="B315" s="46" t="s">
        <v>281</v>
      </c>
    </row>
    <row r="316" spans="1:2" ht="12.75" hidden="1">
      <c r="A316" s="45" t="s">
        <v>276</v>
      </c>
      <c r="B316" s="46" t="s">
        <v>277</v>
      </c>
    </row>
    <row r="317" spans="1:2" ht="12.75" hidden="1">
      <c r="A317" s="45" t="s">
        <v>278</v>
      </c>
      <c r="B317" s="46" t="s">
        <v>279</v>
      </c>
    </row>
    <row r="318" spans="1:2" ht="12.75" hidden="1">
      <c r="A318" s="45" t="s">
        <v>249</v>
      </c>
      <c r="B318" s="46" t="s">
        <v>250</v>
      </c>
    </row>
    <row r="319" spans="1:2" ht="12.75" hidden="1">
      <c r="A319" s="45" t="s">
        <v>271</v>
      </c>
      <c r="B319" s="46" t="s">
        <v>272</v>
      </c>
    </row>
    <row r="320" spans="1:2" ht="12.75" hidden="1">
      <c r="A320" s="45" t="s">
        <v>287</v>
      </c>
      <c r="B320" s="46" t="s">
        <v>288</v>
      </c>
    </row>
    <row r="321" spans="1:2" ht="12.75" hidden="1">
      <c r="A321" s="45" t="s">
        <v>289</v>
      </c>
      <c r="B321" s="46" t="s">
        <v>290</v>
      </c>
    </row>
    <row r="322" spans="1:2" ht="12.75" hidden="1">
      <c r="A322" s="45" t="s">
        <v>295</v>
      </c>
      <c r="B322" s="46" t="s">
        <v>296</v>
      </c>
    </row>
    <row r="323" spans="1:2" ht="12.75" hidden="1">
      <c r="A323" s="45" t="s">
        <v>297</v>
      </c>
      <c r="B323" s="46" t="s">
        <v>298</v>
      </c>
    </row>
    <row r="324" spans="1:2" ht="12.75" hidden="1">
      <c r="A324" s="45" t="s">
        <v>282</v>
      </c>
      <c r="B324" s="46" t="s">
        <v>283</v>
      </c>
    </row>
    <row r="325" spans="1:2" ht="12.75" hidden="1">
      <c r="A325" s="45" t="s">
        <v>303</v>
      </c>
      <c r="B325" s="46" t="s">
        <v>304</v>
      </c>
    </row>
    <row r="326" spans="1:2" ht="12.75" hidden="1">
      <c r="A326" s="45" t="s">
        <v>293</v>
      </c>
      <c r="B326" s="46" t="s">
        <v>294</v>
      </c>
    </row>
    <row r="327" spans="1:2" ht="12.75" hidden="1">
      <c r="A327" s="45" t="s">
        <v>299</v>
      </c>
      <c r="B327" s="46" t="s">
        <v>300</v>
      </c>
    </row>
    <row r="328" spans="1:2" ht="12.75" hidden="1">
      <c r="A328" s="45" t="s">
        <v>301</v>
      </c>
      <c r="B328" s="46" t="s">
        <v>302</v>
      </c>
    </row>
    <row r="329" spans="1:2" ht="12.75" hidden="1">
      <c r="A329" s="45" t="s">
        <v>285</v>
      </c>
      <c r="B329" s="46" t="s">
        <v>286</v>
      </c>
    </row>
    <row r="330" spans="1:2" ht="12.75" hidden="1">
      <c r="A330" s="45" t="s">
        <v>305</v>
      </c>
      <c r="B330" s="46" t="s">
        <v>306</v>
      </c>
    </row>
    <row r="331" spans="1:2" ht="12.75" hidden="1">
      <c r="A331" s="45" t="s">
        <v>284</v>
      </c>
      <c r="B331" s="46" t="s">
        <v>785</v>
      </c>
    </row>
    <row r="332" spans="1:2" ht="12.75" hidden="1">
      <c r="A332" s="45" t="s">
        <v>307</v>
      </c>
      <c r="B332" s="46" t="s">
        <v>308</v>
      </c>
    </row>
    <row r="333" spans="1:2" ht="12.75" hidden="1">
      <c r="A333" s="45" t="s">
        <v>311</v>
      </c>
      <c r="B333" s="50" t="s">
        <v>312</v>
      </c>
    </row>
    <row r="334" spans="1:2" ht="12.75" hidden="1">
      <c r="A334" s="45" t="s">
        <v>315</v>
      </c>
      <c r="B334" s="46" t="s">
        <v>316</v>
      </c>
    </row>
    <row r="335" spans="1:2" ht="12.75" hidden="1">
      <c r="A335" s="45" t="s">
        <v>714</v>
      </c>
      <c r="B335" s="46" t="s">
        <v>715</v>
      </c>
    </row>
    <row r="336" spans="1:2" ht="12.75" hidden="1">
      <c r="A336" s="45" t="s">
        <v>317</v>
      </c>
      <c r="B336" s="46" t="s">
        <v>716</v>
      </c>
    </row>
    <row r="337" spans="1:2" ht="12.75" hidden="1">
      <c r="A337" s="45" t="s">
        <v>318</v>
      </c>
      <c r="B337" s="46" t="s">
        <v>319</v>
      </c>
    </row>
    <row r="338" spans="1:2" ht="12.75" hidden="1">
      <c r="A338" s="45" t="s">
        <v>615</v>
      </c>
      <c r="B338" s="46" t="s">
        <v>616</v>
      </c>
    </row>
    <row r="339" spans="1:2" ht="12.75" hidden="1">
      <c r="A339" s="45" t="s">
        <v>320</v>
      </c>
      <c r="B339" s="46" t="s">
        <v>321</v>
      </c>
    </row>
    <row r="340" spans="1:2" ht="12.75" hidden="1">
      <c r="A340" s="45" t="s">
        <v>309</v>
      </c>
      <c r="B340" s="46" t="s">
        <v>310</v>
      </c>
    </row>
    <row r="341" spans="1:2" ht="12.75" hidden="1">
      <c r="A341" s="45" t="s">
        <v>313</v>
      </c>
      <c r="B341" s="46" t="s">
        <v>314</v>
      </c>
    </row>
    <row r="342" spans="1:2" ht="12.75" hidden="1">
      <c r="A342" s="45" t="s">
        <v>322</v>
      </c>
      <c r="B342" s="46" t="s">
        <v>749</v>
      </c>
    </row>
    <row r="343" spans="1:2" ht="12.75" hidden="1">
      <c r="A343" s="45" t="s">
        <v>327</v>
      </c>
      <c r="B343" s="46" t="s">
        <v>328</v>
      </c>
    </row>
    <row r="344" spans="1:2" ht="12.75" hidden="1">
      <c r="A344" s="45" t="s">
        <v>323</v>
      </c>
      <c r="B344" s="46" t="s">
        <v>324</v>
      </c>
    </row>
    <row r="345" spans="1:2" ht="12.75" hidden="1">
      <c r="A345" s="45" t="s">
        <v>329</v>
      </c>
      <c r="B345" s="46" t="s">
        <v>330</v>
      </c>
    </row>
    <row r="346" spans="1:2" ht="12.75" hidden="1">
      <c r="A346" s="45" t="s">
        <v>331</v>
      </c>
      <c r="B346" s="46" t="s">
        <v>332</v>
      </c>
    </row>
    <row r="347" spans="1:2" ht="12.75" hidden="1">
      <c r="A347" s="45" t="s">
        <v>325</v>
      </c>
      <c r="B347" s="46" t="s">
        <v>326</v>
      </c>
    </row>
    <row r="348" spans="1:2" ht="12.75" hidden="1">
      <c r="A348" s="45" t="s">
        <v>338</v>
      </c>
      <c r="B348" s="46" t="s">
        <v>339</v>
      </c>
    </row>
    <row r="349" spans="1:2" ht="12.75" hidden="1">
      <c r="A349" s="45" t="s">
        <v>333</v>
      </c>
      <c r="B349" s="46" t="s">
        <v>717</v>
      </c>
    </row>
    <row r="350" spans="1:2" ht="12.75" hidden="1">
      <c r="A350" s="45" t="s">
        <v>334</v>
      </c>
      <c r="B350" s="46" t="s">
        <v>335</v>
      </c>
    </row>
    <row r="351" spans="1:2" ht="12.75" hidden="1">
      <c r="A351" s="45" t="s">
        <v>336</v>
      </c>
      <c r="B351" s="46" t="s">
        <v>337</v>
      </c>
    </row>
    <row r="352" spans="1:2" ht="12.75" hidden="1">
      <c r="A352" s="45" t="s">
        <v>340</v>
      </c>
      <c r="B352" s="46" t="s">
        <v>341</v>
      </c>
    </row>
    <row r="353" spans="1:2" ht="12.75" hidden="1">
      <c r="A353" s="45" t="s">
        <v>342</v>
      </c>
      <c r="B353" s="46" t="s">
        <v>343</v>
      </c>
    </row>
    <row r="354" spans="1:2" ht="12.75" hidden="1">
      <c r="A354" s="45" t="s">
        <v>354</v>
      </c>
      <c r="B354" s="46" t="s">
        <v>355</v>
      </c>
    </row>
    <row r="355" spans="1:2" ht="12.75" hidden="1">
      <c r="A355" s="45" t="s">
        <v>344</v>
      </c>
      <c r="B355" s="46" t="s">
        <v>345</v>
      </c>
    </row>
    <row r="356" spans="1:2" ht="12.75" hidden="1">
      <c r="A356" s="45" t="s">
        <v>773</v>
      </c>
      <c r="B356" s="46" t="s">
        <v>774</v>
      </c>
    </row>
    <row r="357" spans="1:2" ht="12.75" hidden="1">
      <c r="A357" s="45" t="s">
        <v>346</v>
      </c>
      <c r="B357" s="46" t="s">
        <v>347</v>
      </c>
    </row>
    <row r="358" spans="1:2" ht="12.75" hidden="1">
      <c r="A358" s="45" t="s">
        <v>359</v>
      </c>
      <c r="B358" s="46" t="s">
        <v>360</v>
      </c>
    </row>
    <row r="359" spans="1:2" ht="12.75" hidden="1">
      <c r="A359" s="45" t="s">
        <v>356</v>
      </c>
      <c r="B359" s="46" t="s">
        <v>718</v>
      </c>
    </row>
    <row r="360" spans="1:2" ht="12.75" hidden="1">
      <c r="A360" s="45" t="s">
        <v>348</v>
      </c>
      <c r="B360" s="46" t="s">
        <v>349</v>
      </c>
    </row>
    <row r="361" spans="1:2" ht="12.75" hidden="1">
      <c r="A361" s="45" t="s">
        <v>350</v>
      </c>
      <c r="B361" s="46" t="s">
        <v>351</v>
      </c>
    </row>
    <row r="362" spans="1:2" ht="12.75" hidden="1">
      <c r="A362" s="45" t="s">
        <v>357</v>
      </c>
      <c r="B362" s="46" t="s">
        <v>358</v>
      </c>
    </row>
    <row r="363" spans="1:2" ht="12.75" hidden="1">
      <c r="A363" s="45" t="s">
        <v>363</v>
      </c>
      <c r="B363" s="46" t="s">
        <v>364</v>
      </c>
    </row>
    <row r="364" spans="1:2" ht="12.75" hidden="1">
      <c r="A364" s="45" t="s">
        <v>361</v>
      </c>
      <c r="B364" s="46" t="s">
        <v>362</v>
      </c>
    </row>
    <row r="365" spans="1:2" ht="12.75" hidden="1">
      <c r="A365" s="45" t="s">
        <v>365</v>
      </c>
      <c r="B365" s="46" t="s">
        <v>366</v>
      </c>
    </row>
    <row r="366" spans="1:2" ht="12.75" hidden="1">
      <c r="A366" s="45" t="s">
        <v>367</v>
      </c>
      <c r="B366" s="46" t="s">
        <v>368</v>
      </c>
    </row>
    <row r="367" spans="1:2" ht="12.75" hidden="1">
      <c r="A367" s="45" t="s">
        <v>352</v>
      </c>
      <c r="B367" s="46" t="s">
        <v>353</v>
      </c>
    </row>
    <row r="368" spans="1:2" ht="12.75" hidden="1">
      <c r="A368" s="45" t="s">
        <v>369</v>
      </c>
      <c r="B368" s="46" t="s">
        <v>370</v>
      </c>
    </row>
    <row r="369" spans="1:2" ht="12.75" hidden="1">
      <c r="A369" s="45" t="s">
        <v>371</v>
      </c>
      <c r="B369" s="46" t="s">
        <v>372</v>
      </c>
    </row>
    <row r="370" spans="1:2" ht="12.75" hidden="1">
      <c r="A370" s="45" t="s">
        <v>373</v>
      </c>
      <c r="B370" s="46" t="s">
        <v>374</v>
      </c>
    </row>
    <row r="371" spans="1:2" ht="12.75" hidden="1">
      <c r="A371" s="45" t="s">
        <v>750</v>
      </c>
      <c r="B371" s="46" t="s">
        <v>751</v>
      </c>
    </row>
    <row r="372" spans="1:2" ht="12.75" hidden="1">
      <c r="A372" s="45" t="s">
        <v>375</v>
      </c>
      <c r="B372" s="46" t="s">
        <v>376</v>
      </c>
    </row>
    <row r="373" spans="1:2" ht="12.75" hidden="1">
      <c r="A373" s="45" t="s">
        <v>377</v>
      </c>
      <c r="B373" s="46" t="s">
        <v>378</v>
      </c>
    </row>
    <row r="374" spans="1:2" ht="12.75" hidden="1">
      <c r="A374" s="45" t="s">
        <v>379</v>
      </c>
      <c r="B374" s="46" t="s">
        <v>380</v>
      </c>
    </row>
    <row r="375" spans="1:2" ht="12.75" hidden="1">
      <c r="A375" s="45" t="s">
        <v>383</v>
      </c>
      <c r="B375" s="46" t="s">
        <v>384</v>
      </c>
    </row>
    <row r="376" spans="1:2" ht="12.75" hidden="1">
      <c r="A376" s="45" t="s">
        <v>385</v>
      </c>
      <c r="B376" s="46" t="s">
        <v>386</v>
      </c>
    </row>
    <row r="377" spans="1:2" ht="12.75" hidden="1">
      <c r="A377" s="45" t="s">
        <v>389</v>
      </c>
      <c r="B377" s="46" t="s">
        <v>390</v>
      </c>
    </row>
    <row r="378" spans="1:2" ht="12.75" hidden="1">
      <c r="A378" s="45" t="s">
        <v>381</v>
      </c>
      <c r="B378" s="46" t="s">
        <v>382</v>
      </c>
    </row>
    <row r="379" spans="1:2" ht="12.75" hidden="1">
      <c r="A379" s="45" t="s">
        <v>387</v>
      </c>
      <c r="B379" s="46" t="s">
        <v>388</v>
      </c>
    </row>
    <row r="380" spans="1:2" ht="12.75" hidden="1">
      <c r="A380" s="45" t="s">
        <v>393</v>
      </c>
      <c r="B380" s="46" t="s">
        <v>394</v>
      </c>
    </row>
    <row r="381" spans="1:2" ht="12.75" hidden="1">
      <c r="A381" s="45" t="s">
        <v>391</v>
      </c>
      <c r="B381" s="46" t="s">
        <v>392</v>
      </c>
    </row>
    <row r="382" spans="1:2" ht="12.75" hidden="1">
      <c r="A382" s="45" t="s">
        <v>752</v>
      </c>
      <c r="B382" s="46" t="s">
        <v>753</v>
      </c>
    </row>
    <row r="383" spans="1:2" ht="12.75" hidden="1">
      <c r="A383" s="45" t="s">
        <v>617</v>
      </c>
      <c r="B383" s="46" t="s">
        <v>618</v>
      </c>
    </row>
    <row r="384" spans="1:2" ht="12.75" hidden="1">
      <c r="A384" s="45" t="s">
        <v>397</v>
      </c>
      <c r="B384" s="46" t="s">
        <v>398</v>
      </c>
    </row>
    <row r="385" spans="1:2" ht="12.75" hidden="1">
      <c r="A385" s="45" t="s">
        <v>403</v>
      </c>
      <c r="B385" s="46" t="s">
        <v>404</v>
      </c>
    </row>
    <row r="386" spans="1:2" ht="12.75" hidden="1">
      <c r="A386" s="45" t="s">
        <v>399</v>
      </c>
      <c r="B386" s="46" t="s">
        <v>400</v>
      </c>
    </row>
    <row r="387" spans="1:2" ht="12.75" hidden="1">
      <c r="A387" s="45" t="s">
        <v>401</v>
      </c>
      <c r="B387" s="46" t="s">
        <v>402</v>
      </c>
    </row>
    <row r="388" spans="1:2" ht="12.75" hidden="1">
      <c r="A388" s="45" t="s">
        <v>407</v>
      </c>
      <c r="B388" s="46" t="s">
        <v>408</v>
      </c>
    </row>
    <row r="389" spans="1:2" ht="12.75" hidden="1">
      <c r="A389" s="45" t="s">
        <v>405</v>
      </c>
      <c r="B389" s="46" t="s">
        <v>406</v>
      </c>
    </row>
    <row r="390" spans="1:2" ht="12.75" hidden="1">
      <c r="A390" s="45" t="s">
        <v>409</v>
      </c>
      <c r="B390" s="46" t="s">
        <v>410</v>
      </c>
    </row>
    <row r="391" spans="1:2" ht="12.75" hidden="1">
      <c r="A391" s="45" t="s">
        <v>415</v>
      </c>
      <c r="B391" s="46" t="s">
        <v>719</v>
      </c>
    </row>
    <row r="392" spans="1:2" ht="12.75" hidden="1">
      <c r="A392" s="45" t="s">
        <v>411</v>
      </c>
      <c r="B392" s="46" t="s">
        <v>412</v>
      </c>
    </row>
    <row r="393" spans="1:2" ht="12.75" hidden="1">
      <c r="A393" s="45" t="s">
        <v>413</v>
      </c>
      <c r="B393" s="46" t="s">
        <v>414</v>
      </c>
    </row>
    <row r="394" spans="1:2" ht="12.75" hidden="1">
      <c r="A394" s="45" t="s">
        <v>395</v>
      </c>
      <c r="B394" s="46" t="s">
        <v>396</v>
      </c>
    </row>
    <row r="395" spans="1:2" ht="12.75" hidden="1">
      <c r="A395" s="45" t="s">
        <v>416</v>
      </c>
      <c r="B395" s="46" t="s">
        <v>417</v>
      </c>
    </row>
    <row r="396" spans="1:2" ht="12.75" hidden="1">
      <c r="A396" s="45" t="s">
        <v>418</v>
      </c>
      <c r="B396" s="46" t="s">
        <v>419</v>
      </c>
    </row>
    <row r="397" spans="1:2" ht="12.75" hidden="1">
      <c r="A397" s="45" t="s">
        <v>420</v>
      </c>
      <c r="B397" s="46" t="s">
        <v>421</v>
      </c>
    </row>
    <row r="398" spans="1:2" ht="12.75" hidden="1">
      <c r="A398" s="45" t="s">
        <v>422</v>
      </c>
      <c r="B398" s="46" t="s">
        <v>423</v>
      </c>
    </row>
    <row r="399" spans="1:2" ht="12.75" hidden="1">
      <c r="A399" s="45" t="s">
        <v>427</v>
      </c>
      <c r="B399" s="46" t="s">
        <v>428</v>
      </c>
    </row>
    <row r="400" spans="1:2" ht="12.75" hidden="1">
      <c r="A400" s="45" t="s">
        <v>429</v>
      </c>
      <c r="B400" s="46" t="s">
        <v>430</v>
      </c>
    </row>
    <row r="401" spans="1:2" ht="12.75" hidden="1">
      <c r="A401" s="45" t="s">
        <v>426</v>
      </c>
      <c r="B401" s="46" t="s">
        <v>780</v>
      </c>
    </row>
    <row r="402" spans="1:2" ht="12.75" hidden="1">
      <c r="A402" s="45" t="s">
        <v>431</v>
      </c>
      <c r="B402" s="46" t="s">
        <v>432</v>
      </c>
    </row>
    <row r="403" spans="1:2" ht="12.75" hidden="1">
      <c r="A403" s="45" t="s">
        <v>433</v>
      </c>
      <c r="B403" s="46" t="s">
        <v>434</v>
      </c>
    </row>
    <row r="404" spans="1:2" ht="12.75" hidden="1">
      <c r="A404" s="45" t="s">
        <v>435</v>
      </c>
      <c r="B404" s="46" t="s">
        <v>786</v>
      </c>
    </row>
    <row r="405" spans="1:2" ht="12.75" hidden="1">
      <c r="A405" s="45" t="s">
        <v>436</v>
      </c>
      <c r="B405" s="46" t="s">
        <v>720</v>
      </c>
    </row>
    <row r="406" spans="1:2" ht="12.75" hidden="1">
      <c r="A406" s="45" t="s">
        <v>437</v>
      </c>
      <c r="B406" s="46" t="s">
        <v>438</v>
      </c>
    </row>
    <row r="407" spans="1:2" ht="12.75" hidden="1">
      <c r="A407" s="45" t="s">
        <v>439</v>
      </c>
      <c r="B407" s="46" t="s">
        <v>440</v>
      </c>
    </row>
    <row r="408" spans="1:2" ht="12.75" hidden="1">
      <c r="A408" s="45" t="s">
        <v>442</v>
      </c>
      <c r="B408" s="46" t="s">
        <v>754</v>
      </c>
    </row>
    <row r="409" spans="1:2" ht="12.75" hidden="1">
      <c r="A409" s="45" t="s">
        <v>441</v>
      </c>
      <c r="B409" s="46" t="s">
        <v>721</v>
      </c>
    </row>
    <row r="410" spans="1:2" ht="12.75" hidden="1">
      <c r="A410" s="45" t="s">
        <v>738</v>
      </c>
      <c r="B410" s="46" t="s">
        <v>739</v>
      </c>
    </row>
    <row r="411" spans="1:2" ht="12.75" hidden="1">
      <c r="A411" s="45" t="s">
        <v>449</v>
      </c>
      <c r="B411" s="46" t="s">
        <v>787</v>
      </c>
    </row>
    <row r="412" spans="1:2" ht="12.75" hidden="1">
      <c r="A412" s="45" t="s">
        <v>619</v>
      </c>
      <c r="B412" s="46" t="s">
        <v>620</v>
      </c>
    </row>
    <row r="413" spans="1:2" ht="12.75" hidden="1">
      <c r="A413" s="45" t="s">
        <v>445</v>
      </c>
      <c r="B413" s="46" t="s">
        <v>446</v>
      </c>
    </row>
    <row r="414" spans="1:2" ht="12.75" hidden="1">
      <c r="A414" s="45" t="s">
        <v>443</v>
      </c>
      <c r="B414" s="46" t="s">
        <v>444</v>
      </c>
    </row>
    <row r="415" spans="1:2" ht="12.75" hidden="1">
      <c r="A415" s="45" t="s">
        <v>447</v>
      </c>
      <c r="B415" s="46" t="s">
        <v>448</v>
      </c>
    </row>
    <row r="416" spans="1:2" ht="12.75" hidden="1">
      <c r="A416" s="45" t="s">
        <v>450</v>
      </c>
      <c r="B416" s="46" t="s">
        <v>451</v>
      </c>
    </row>
    <row r="417" spans="1:2" ht="12.75" hidden="1">
      <c r="A417" s="45" t="s">
        <v>452</v>
      </c>
      <c r="B417" s="46" t="s">
        <v>453</v>
      </c>
    </row>
    <row r="418" spans="1:2" ht="12.75" hidden="1">
      <c r="A418" s="45" t="s">
        <v>454</v>
      </c>
      <c r="B418" s="46" t="s">
        <v>455</v>
      </c>
    </row>
    <row r="419" spans="1:2" ht="12.75" hidden="1">
      <c r="A419" s="45" t="s">
        <v>458</v>
      </c>
      <c r="B419" s="46" t="s">
        <v>722</v>
      </c>
    </row>
    <row r="420" spans="1:2" ht="12.75" hidden="1">
      <c r="A420" s="45" t="s">
        <v>461</v>
      </c>
      <c r="B420" s="46" t="s">
        <v>462</v>
      </c>
    </row>
    <row r="421" spans="1:2" ht="12.75" hidden="1">
      <c r="A421" s="45" t="s">
        <v>463</v>
      </c>
      <c r="B421" s="46" t="s">
        <v>464</v>
      </c>
    </row>
    <row r="422" spans="1:2" ht="12.75" hidden="1">
      <c r="A422" s="45" t="s">
        <v>477</v>
      </c>
      <c r="B422" s="46" t="s">
        <v>478</v>
      </c>
    </row>
    <row r="423" spans="1:2" ht="12.75" hidden="1">
      <c r="A423" s="45" t="s">
        <v>467</v>
      </c>
      <c r="B423" s="46" t="s">
        <v>468</v>
      </c>
    </row>
    <row r="424" spans="1:2" ht="12.75" hidden="1">
      <c r="A424" s="45" t="s">
        <v>469</v>
      </c>
      <c r="B424" s="46" t="s">
        <v>470</v>
      </c>
    </row>
    <row r="425" spans="1:2" ht="12.75" hidden="1">
      <c r="A425" s="45" t="s">
        <v>471</v>
      </c>
      <c r="B425" s="46" t="s">
        <v>472</v>
      </c>
    </row>
    <row r="426" spans="1:2" ht="12.75" hidden="1">
      <c r="A426" s="45" t="s">
        <v>473</v>
      </c>
      <c r="B426" s="46" t="s">
        <v>474</v>
      </c>
    </row>
    <row r="427" spans="1:2" ht="12.75" hidden="1">
      <c r="A427" s="45" t="s">
        <v>465</v>
      </c>
      <c r="B427" s="46" t="s">
        <v>466</v>
      </c>
    </row>
    <row r="428" spans="1:2" ht="12.75" hidden="1">
      <c r="A428" s="45" t="s">
        <v>475</v>
      </c>
      <c r="B428" s="46" t="s">
        <v>476</v>
      </c>
    </row>
    <row r="429" spans="1:2" ht="12.75" hidden="1">
      <c r="A429" s="45" t="s">
        <v>479</v>
      </c>
      <c r="B429" s="46" t="s">
        <v>480</v>
      </c>
    </row>
    <row r="430" spans="1:2" ht="12.75" hidden="1">
      <c r="A430" s="45" t="s">
        <v>483</v>
      </c>
      <c r="B430" s="46" t="s">
        <v>484</v>
      </c>
    </row>
    <row r="431" spans="1:2" ht="12.75" hidden="1">
      <c r="A431" s="45" t="s">
        <v>485</v>
      </c>
      <c r="B431" s="46" t="s">
        <v>755</v>
      </c>
    </row>
    <row r="432" spans="1:2" ht="12.75" hidden="1">
      <c r="A432" s="45" t="s">
        <v>481</v>
      </c>
      <c r="B432" s="46" t="s">
        <v>482</v>
      </c>
    </row>
    <row r="433" spans="1:2" ht="12.75" hidden="1">
      <c r="A433" s="45" t="s">
        <v>486</v>
      </c>
      <c r="B433" s="46" t="s">
        <v>487</v>
      </c>
    </row>
    <row r="434" spans="1:2" ht="12.75" hidden="1">
      <c r="A434" s="45" t="s">
        <v>456</v>
      </c>
      <c r="B434" s="46" t="s">
        <v>457</v>
      </c>
    </row>
    <row r="435" spans="1:2" ht="12.75" hidden="1">
      <c r="A435" s="45" t="s">
        <v>488</v>
      </c>
      <c r="B435" s="46" t="s">
        <v>489</v>
      </c>
    </row>
    <row r="436" spans="1:2" ht="12.75" hidden="1">
      <c r="A436" s="45" t="s">
        <v>459</v>
      </c>
      <c r="B436" s="46" t="s">
        <v>460</v>
      </c>
    </row>
    <row r="437" spans="1:2" ht="12.75" hidden="1">
      <c r="A437" s="45" t="s">
        <v>490</v>
      </c>
      <c r="B437" s="46" t="s">
        <v>491</v>
      </c>
    </row>
    <row r="438" spans="1:2" ht="12.75" hidden="1">
      <c r="A438" s="45" t="s">
        <v>775</v>
      </c>
      <c r="B438" s="46" t="s">
        <v>776</v>
      </c>
    </row>
    <row r="439" spans="1:2" ht="12.75" hidden="1">
      <c r="A439" s="45" t="s">
        <v>494</v>
      </c>
      <c r="B439" s="46" t="s">
        <v>495</v>
      </c>
    </row>
    <row r="440" spans="1:2" ht="12.75" hidden="1">
      <c r="A440" s="45" t="s">
        <v>723</v>
      </c>
      <c r="B440" s="46" t="s">
        <v>724</v>
      </c>
    </row>
    <row r="441" spans="1:2" ht="12.75" hidden="1">
      <c r="A441" s="45" t="s">
        <v>496</v>
      </c>
      <c r="B441" s="46" t="s">
        <v>497</v>
      </c>
    </row>
    <row r="442" spans="1:2" ht="12.75" hidden="1">
      <c r="A442" s="45" t="s">
        <v>503</v>
      </c>
      <c r="B442" s="46" t="s">
        <v>504</v>
      </c>
    </row>
    <row r="443" spans="1:2" ht="12.75" hidden="1">
      <c r="A443" s="45" t="s">
        <v>498</v>
      </c>
      <c r="B443" s="46" t="s">
        <v>499</v>
      </c>
    </row>
    <row r="444" spans="1:2" ht="12.75" hidden="1">
      <c r="A444" s="45" t="s">
        <v>502</v>
      </c>
      <c r="B444" s="46" t="s">
        <v>725</v>
      </c>
    </row>
    <row r="445" spans="1:2" ht="12.75" hidden="1">
      <c r="A445" s="45" t="s">
        <v>528</v>
      </c>
      <c r="B445" s="46" t="s">
        <v>529</v>
      </c>
    </row>
    <row r="446" spans="1:2" ht="12.75" hidden="1">
      <c r="A446" s="45" t="s">
        <v>511</v>
      </c>
      <c r="B446" s="46" t="s">
        <v>512</v>
      </c>
    </row>
    <row r="447" spans="1:2" ht="12.75" hidden="1">
      <c r="A447" s="45" t="s">
        <v>513</v>
      </c>
      <c r="B447" s="46" t="s">
        <v>514</v>
      </c>
    </row>
    <row r="448" spans="1:2" ht="12.75" hidden="1">
      <c r="A448" s="45" t="s">
        <v>515</v>
      </c>
      <c r="B448" s="46" t="s">
        <v>516</v>
      </c>
    </row>
    <row r="449" spans="1:2" ht="12.75" hidden="1">
      <c r="A449" s="45" t="s">
        <v>517</v>
      </c>
      <c r="B449" s="46" t="s">
        <v>518</v>
      </c>
    </row>
    <row r="450" spans="1:2" ht="12.75" hidden="1">
      <c r="A450" s="45" t="s">
        <v>519</v>
      </c>
      <c r="B450" s="46" t="s">
        <v>520</v>
      </c>
    </row>
    <row r="451" spans="1:2" ht="12.75" hidden="1">
      <c r="A451" s="45" t="s">
        <v>523</v>
      </c>
      <c r="B451" s="46" t="s">
        <v>524</v>
      </c>
    </row>
    <row r="452" spans="1:2" ht="12.75" hidden="1">
      <c r="A452" s="45" t="s">
        <v>525</v>
      </c>
      <c r="B452" s="46" t="s">
        <v>526</v>
      </c>
    </row>
    <row r="453" spans="1:2" ht="12.75" hidden="1">
      <c r="A453" s="45" t="s">
        <v>527</v>
      </c>
      <c r="B453" s="46" t="s">
        <v>726</v>
      </c>
    </row>
    <row r="454" spans="1:2" ht="12.75" hidden="1">
      <c r="A454" s="45" t="s">
        <v>505</v>
      </c>
      <c r="B454" s="46" t="s">
        <v>506</v>
      </c>
    </row>
    <row r="455" spans="1:2" ht="12.75" hidden="1">
      <c r="A455" s="45" t="s">
        <v>756</v>
      </c>
      <c r="B455" s="46" t="s">
        <v>757</v>
      </c>
    </row>
    <row r="456" spans="1:2" ht="12.75" hidden="1">
      <c r="A456" s="45" t="s">
        <v>500</v>
      </c>
      <c r="B456" s="46" t="s">
        <v>501</v>
      </c>
    </row>
    <row r="457" spans="1:2" ht="12.75" hidden="1">
      <c r="A457" s="45" t="s">
        <v>507</v>
      </c>
      <c r="B457" s="46" t="s">
        <v>508</v>
      </c>
    </row>
    <row r="458" spans="1:2" ht="12.75" hidden="1">
      <c r="A458" s="45" t="s">
        <v>521</v>
      </c>
      <c r="B458" s="46" t="s">
        <v>522</v>
      </c>
    </row>
    <row r="459" spans="1:2" ht="12.75" hidden="1">
      <c r="A459" s="45" t="s">
        <v>532</v>
      </c>
      <c r="B459" s="46" t="s">
        <v>533</v>
      </c>
    </row>
    <row r="460" spans="1:2" ht="12.75" hidden="1">
      <c r="A460" s="45" t="s">
        <v>530</v>
      </c>
      <c r="B460" s="46" t="s">
        <v>531</v>
      </c>
    </row>
    <row r="461" spans="1:2" ht="12.75" hidden="1">
      <c r="A461" s="45" t="s">
        <v>509</v>
      </c>
      <c r="B461" s="46" t="s">
        <v>510</v>
      </c>
    </row>
    <row r="462" spans="1:2" ht="12.75" hidden="1">
      <c r="A462" s="45" t="s">
        <v>534</v>
      </c>
      <c r="B462" s="46" t="s">
        <v>535</v>
      </c>
    </row>
    <row r="463" spans="1:2" ht="12.75" hidden="1">
      <c r="A463" s="45" t="s">
        <v>540</v>
      </c>
      <c r="B463" s="46" t="s">
        <v>541</v>
      </c>
    </row>
    <row r="464" spans="1:2" ht="12.75" hidden="1">
      <c r="A464" s="45" t="s">
        <v>553</v>
      </c>
      <c r="B464" s="46" t="s">
        <v>554</v>
      </c>
    </row>
    <row r="465" spans="1:2" ht="12.75" hidden="1">
      <c r="A465" s="45" t="s">
        <v>536</v>
      </c>
      <c r="B465" s="46" t="s">
        <v>537</v>
      </c>
    </row>
    <row r="466" spans="1:2" ht="12.75" hidden="1">
      <c r="A466" s="45" t="s">
        <v>538</v>
      </c>
      <c r="B466" s="46" t="s">
        <v>539</v>
      </c>
    </row>
    <row r="467" spans="1:2" ht="12.75" hidden="1">
      <c r="A467" s="45" t="s">
        <v>544</v>
      </c>
      <c r="B467" s="46" t="s">
        <v>545</v>
      </c>
    </row>
    <row r="468" spans="1:2" ht="12.75" hidden="1">
      <c r="A468" s="45" t="s">
        <v>542</v>
      </c>
      <c r="B468" s="46" t="s">
        <v>543</v>
      </c>
    </row>
    <row r="469" spans="1:2" ht="12.75" hidden="1">
      <c r="A469" s="45" t="s">
        <v>546</v>
      </c>
      <c r="B469" s="46" t="s">
        <v>547</v>
      </c>
    </row>
    <row r="470" spans="1:2" ht="12.75" hidden="1">
      <c r="A470" s="45" t="s">
        <v>548</v>
      </c>
      <c r="B470" s="46" t="s">
        <v>758</v>
      </c>
    </row>
    <row r="471" spans="1:2" ht="12.75" hidden="1">
      <c r="A471" s="45" t="s">
        <v>549</v>
      </c>
      <c r="B471" s="46" t="s">
        <v>550</v>
      </c>
    </row>
    <row r="472" spans="1:2" ht="12.75" hidden="1">
      <c r="A472" s="45" t="s">
        <v>551</v>
      </c>
      <c r="B472" s="46" t="s">
        <v>552</v>
      </c>
    </row>
    <row r="473" spans="1:2" ht="12.75" hidden="1">
      <c r="A473" s="45" t="s">
        <v>555</v>
      </c>
      <c r="B473" s="46" t="s">
        <v>556</v>
      </c>
    </row>
    <row r="474" spans="1:2" ht="12.75" hidden="1">
      <c r="A474" s="45" t="s">
        <v>558</v>
      </c>
      <c r="B474" s="46" t="s">
        <v>559</v>
      </c>
    </row>
    <row r="475" spans="1:2" ht="12.75" hidden="1">
      <c r="A475" s="45" t="s">
        <v>560</v>
      </c>
      <c r="B475" s="46" t="s">
        <v>788</v>
      </c>
    </row>
    <row r="476" spans="1:2" ht="12.75" hidden="1">
      <c r="A476" s="45" t="s">
        <v>561</v>
      </c>
      <c r="B476" s="46" t="s">
        <v>562</v>
      </c>
    </row>
    <row r="477" spans="1:2" ht="12.75" hidden="1">
      <c r="A477" s="45" t="s">
        <v>563</v>
      </c>
      <c r="B477" s="46" t="s">
        <v>564</v>
      </c>
    </row>
    <row r="478" spans="1:2" ht="12.75" hidden="1">
      <c r="A478" s="45" t="s">
        <v>759</v>
      </c>
      <c r="B478" s="46" t="s">
        <v>760</v>
      </c>
    </row>
    <row r="479" spans="1:2" ht="12.75" hidden="1">
      <c r="A479" s="45" t="s">
        <v>569</v>
      </c>
      <c r="B479" s="46" t="s">
        <v>570</v>
      </c>
    </row>
    <row r="480" spans="1:2" ht="12.75" hidden="1">
      <c r="A480" s="45" t="s">
        <v>571</v>
      </c>
      <c r="B480" s="46" t="s">
        <v>572</v>
      </c>
    </row>
    <row r="481" spans="1:2" ht="12.75" hidden="1">
      <c r="A481" s="45" t="s">
        <v>565</v>
      </c>
      <c r="B481" s="46" t="s">
        <v>566</v>
      </c>
    </row>
    <row r="482" spans="1:2" ht="12.75" hidden="1">
      <c r="A482" s="45" t="s">
        <v>573</v>
      </c>
      <c r="B482" s="46" t="s">
        <v>574</v>
      </c>
    </row>
    <row r="483" spans="1:2" ht="12.75" hidden="1">
      <c r="A483" s="45" t="s">
        <v>575</v>
      </c>
      <c r="B483" s="46" t="s">
        <v>576</v>
      </c>
    </row>
    <row r="484" spans="1:2" ht="12.75" hidden="1">
      <c r="A484" s="45" t="s">
        <v>611</v>
      </c>
      <c r="B484" s="46" t="s">
        <v>612</v>
      </c>
    </row>
    <row r="485" spans="1:2" ht="12.75" hidden="1">
      <c r="A485" s="45" t="s">
        <v>557</v>
      </c>
      <c r="B485" s="46" t="s">
        <v>789</v>
      </c>
    </row>
    <row r="486" spans="1:2" ht="12.75" hidden="1">
      <c r="A486" s="45" t="s">
        <v>291</v>
      </c>
      <c r="B486" s="46" t="s">
        <v>292</v>
      </c>
    </row>
    <row r="487" spans="1:2" ht="12.75" hidden="1">
      <c r="A487" s="45" t="s">
        <v>567</v>
      </c>
      <c r="B487" s="46" t="s">
        <v>568</v>
      </c>
    </row>
    <row r="488" spans="1:2" ht="12.75" hidden="1">
      <c r="A488" s="45" t="s">
        <v>579</v>
      </c>
      <c r="B488" s="46" t="s">
        <v>580</v>
      </c>
    </row>
    <row r="489" spans="1:2" ht="12.75" hidden="1">
      <c r="A489" s="45" t="s">
        <v>581</v>
      </c>
      <c r="B489" s="46" t="s">
        <v>582</v>
      </c>
    </row>
    <row r="490" spans="1:2" ht="12.75" hidden="1">
      <c r="A490" s="45" t="s">
        <v>583</v>
      </c>
      <c r="B490" s="46" t="s">
        <v>584</v>
      </c>
    </row>
    <row r="491" spans="1:2" ht="12.75" hidden="1">
      <c r="A491" s="45" t="s">
        <v>577</v>
      </c>
      <c r="B491" s="46" t="s">
        <v>578</v>
      </c>
    </row>
    <row r="492" spans="1:2" ht="12.75" hidden="1">
      <c r="A492" s="45" t="s">
        <v>587</v>
      </c>
      <c r="B492" s="46" t="s">
        <v>588</v>
      </c>
    </row>
    <row r="493" spans="1:2" ht="12.75" hidden="1">
      <c r="A493" s="45" t="s">
        <v>424</v>
      </c>
      <c r="B493" s="46" t="s">
        <v>425</v>
      </c>
    </row>
    <row r="494" spans="1:2" ht="12.75" hidden="1">
      <c r="A494" s="45" t="s">
        <v>767</v>
      </c>
      <c r="B494" s="46" t="s">
        <v>768</v>
      </c>
    </row>
    <row r="495" spans="1:2" ht="12.75" hidden="1">
      <c r="A495" s="45" t="s">
        <v>585</v>
      </c>
      <c r="B495" s="46" t="s">
        <v>586</v>
      </c>
    </row>
    <row r="496" spans="1:2" ht="12.75" hidden="1">
      <c r="A496" s="45" t="s">
        <v>589</v>
      </c>
      <c r="B496" s="46" t="s">
        <v>590</v>
      </c>
    </row>
    <row r="497" spans="1:2" ht="12.75" hidden="1">
      <c r="A497" s="45" t="s">
        <v>591</v>
      </c>
      <c r="B497" s="46" t="s">
        <v>761</v>
      </c>
    </row>
    <row r="498" spans="1:2" ht="12.75" hidden="1">
      <c r="A498" s="45" t="s">
        <v>592</v>
      </c>
      <c r="B498" s="46" t="s">
        <v>593</v>
      </c>
    </row>
    <row r="499" spans="1:2" ht="12.75" hidden="1">
      <c r="A499" s="45" t="s">
        <v>594</v>
      </c>
      <c r="B499" s="46" t="s">
        <v>595</v>
      </c>
    </row>
    <row r="500" spans="1:2" ht="12.75" hidden="1">
      <c r="A500" s="45" t="s">
        <v>727</v>
      </c>
      <c r="B500" s="46" t="s">
        <v>728</v>
      </c>
    </row>
    <row r="501" spans="1:2" ht="12.75" hidden="1">
      <c r="A501" s="45" t="s">
        <v>598</v>
      </c>
      <c r="B501" s="46" t="s">
        <v>599</v>
      </c>
    </row>
    <row r="502" spans="1:2" ht="12.75" hidden="1">
      <c r="A502" s="45" t="s">
        <v>625</v>
      </c>
      <c r="B502" s="46" t="s">
        <v>626</v>
      </c>
    </row>
    <row r="503" spans="1:2" ht="12.75" hidden="1">
      <c r="A503" s="45" t="s">
        <v>609</v>
      </c>
      <c r="B503" s="46" t="s">
        <v>610</v>
      </c>
    </row>
    <row r="504" spans="1:2" ht="12.75" hidden="1">
      <c r="A504" s="45" t="s">
        <v>607</v>
      </c>
      <c r="B504" s="46" t="s">
        <v>608</v>
      </c>
    </row>
    <row r="505" spans="1:2" ht="12.75" hidden="1">
      <c r="A505" s="45" t="s">
        <v>602</v>
      </c>
      <c r="B505" s="46" t="s">
        <v>729</v>
      </c>
    </row>
    <row r="506" spans="1:2" ht="12.75" hidden="1">
      <c r="A506" s="45" t="s">
        <v>605</v>
      </c>
      <c r="B506" s="46" t="s">
        <v>606</v>
      </c>
    </row>
    <row r="507" spans="1:2" ht="12.75" hidden="1">
      <c r="A507" s="45" t="s">
        <v>777</v>
      </c>
      <c r="B507" s="46" t="s">
        <v>730</v>
      </c>
    </row>
    <row r="508" spans="1:2" ht="12.75" hidden="1">
      <c r="A508" s="45" t="s">
        <v>600</v>
      </c>
      <c r="B508" s="46" t="s">
        <v>601</v>
      </c>
    </row>
    <row r="509" spans="1:2" ht="12.75" hidden="1">
      <c r="A509" s="45" t="s">
        <v>603</v>
      </c>
      <c r="B509" s="46" t="s">
        <v>604</v>
      </c>
    </row>
    <row r="510" spans="1:2" ht="12.75" hidden="1">
      <c r="A510" s="45" t="s">
        <v>596</v>
      </c>
      <c r="B510" s="46" t="s">
        <v>597</v>
      </c>
    </row>
    <row r="511" spans="1:2" ht="12.75" hidden="1">
      <c r="A511" s="45" t="s">
        <v>731</v>
      </c>
      <c r="B511" s="46" t="s">
        <v>732</v>
      </c>
    </row>
    <row r="512" spans="1:2" ht="12.75" hidden="1">
      <c r="A512" s="45" t="s">
        <v>629</v>
      </c>
      <c r="B512" s="46" t="s">
        <v>630</v>
      </c>
    </row>
    <row r="513" spans="1:2" ht="12.75" hidden="1">
      <c r="A513" s="45" t="s">
        <v>632</v>
      </c>
      <c r="B513" s="46" t="s">
        <v>633</v>
      </c>
    </row>
    <row r="514" spans="1:2" ht="12.75" hidden="1">
      <c r="A514" s="45" t="s">
        <v>627</v>
      </c>
      <c r="B514" s="46" t="s">
        <v>628</v>
      </c>
    </row>
    <row r="515" spans="1:2" ht="12.75" hidden="1">
      <c r="A515" s="45" t="s">
        <v>762</v>
      </c>
      <c r="B515" s="46" t="s">
        <v>763</v>
      </c>
    </row>
    <row r="516" spans="1:2" ht="12.75" hidden="1">
      <c r="A516" s="45" t="s">
        <v>657</v>
      </c>
      <c r="B516" s="46" t="s">
        <v>658</v>
      </c>
    </row>
    <row r="517" spans="1:2" ht="12.75" hidden="1">
      <c r="A517" s="45" t="s">
        <v>634</v>
      </c>
      <c r="B517" s="46" t="s">
        <v>635</v>
      </c>
    </row>
    <row r="518" spans="1:2" ht="12.75" hidden="1">
      <c r="A518" s="45" t="s">
        <v>764</v>
      </c>
      <c r="B518" s="46" t="s">
        <v>765</v>
      </c>
    </row>
    <row r="519" spans="1:2" ht="12.75" hidden="1">
      <c r="A519" s="45" t="s">
        <v>636</v>
      </c>
      <c r="B519" s="46" t="s">
        <v>782</v>
      </c>
    </row>
    <row r="520" spans="1:2" ht="12.75" hidden="1">
      <c r="A520" s="45" t="s">
        <v>659</v>
      </c>
      <c r="B520" s="46" t="s">
        <v>660</v>
      </c>
    </row>
    <row r="521" spans="1:2" ht="12.75" hidden="1">
      <c r="A521" s="45" t="s">
        <v>637</v>
      </c>
      <c r="B521" s="46" t="s">
        <v>733</v>
      </c>
    </row>
    <row r="522" spans="1:2" ht="12.75" hidden="1">
      <c r="A522" s="45" t="s">
        <v>621</v>
      </c>
      <c r="B522" s="46" t="s">
        <v>622</v>
      </c>
    </row>
    <row r="523" spans="1:2" ht="12.75" hidden="1">
      <c r="A523" s="45" t="s">
        <v>631</v>
      </c>
      <c r="B523" s="46" t="s">
        <v>734</v>
      </c>
    </row>
    <row r="524" spans="1:2" ht="12.75" hidden="1">
      <c r="A524" s="45" t="s">
        <v>638</v>
      </c>
      <c r="B524" s="46" t="s">
        <v>639</v>
      </c>
    </row>
    <row r="525" spans="1:2" ht="12.75" hidden="1">
      <c r="A525" s="45" t="s">
        <v>642</v>
      </c>
      <c r="B525" s="46" t="s">
        <v>643</v>
      </c>
    </row>
    <row r="526" spans="1:2" ht="12.75" hidden="1">
      <c r="A526" s="45" t="s">
        <v>644</v>
      </c>
      <c r="B526" s="46" t="s">
        <v>645</v>
      </c>
    </row>
    <row r="527" spans="1:2" ht="12.75" hidden="1">
      <c r="A527" s="45" t="s">
        <v>640</v>
      </c>
      <c r="B527" s="46" t="s">
        <v>641</v>
      </c>
    </row>
    <row r="528" spans="1:2" ht="12.75" hidden="1">
      <c r="A528" s="45" t="s">
        <v>652</v>
      </c>
      <c r="B528" s="46" t="s">
        <v>653</v>
      </c>
    </row>
    <row r="529" spans="1:2" ht="12.75" hidden="1">
      <c r="A529" s="45" t="s">
        <v>646</v>
      </c>
      <c r="B529" s="46" t="s">
        <v>647</v>
      </c>
    </row>
    <row r="530" spans="1:2" ht="12.75" hidden="1">
      <c r="A530" s="45" t="s">
        <v>648</v>
      </c>
      <c r="B530" s="46" t="s">
        <v>649</v>
      </c>
    </row>
    <row r="531" spans="1:2" ht="12.75" hidden="1">
      <c r="A531" s="45" t="s">
        <v>623</v>
      </c>
      <c r="B531" s="46" t="s">
        <v>624</v>
      </c>
    </row>
    <row r="532" spans="1:2" ht="12.75" hidden="1">
      <c r="A532" s="45" t="s">
        <v>613</v>
      </c>
      <c r="B532" s="46" t="s">
        <v>614</v>
      </c>
    </row>
    <row r="533" spans="1:2" ht="12.75" hidden="1">
      <c r="A533" s="45" t="s">
        <v>650</v>
      </c>
      <c r="B533" s="46" t="s">
        <v>651</v>
      </c>
    </row>
    <row r="534" spans="1:2" ht="12.75" hidden="1">
      <c r="A534" s="45" t="s">
        <v>654</v>
      </c>
      <c r="B534" s="46" t="s">
        <v>790</v>
      </c>
    </row>
    <row r="535" spans="1:2" ht="12.75" hidden="1">
      <c r="A535" s="45" t="s">
        <v>655</v>
      </c>
      <c r="B535" s="46" t="s">
        <v>656</v>
      </c>
    </row>
    <row r="536" spans="1:2" ht="12.75" hidden="1">
      <c r="A536" s="45" t="s">
        <v>663</v>
      </c>
      <c r="B536" s="46" t="s">
        <v>664</v>
      </c>
    </row>
    <row r="537" spans="1:2" ht="12.75" hidden="1">
      <c r="A537" s="45" t="s">
        <v>661</v>
      </c>
      <c r="B537" s="46" t="s">
        <v>662</v>
      </c>
    </row>
    <row r="538" spans="1:2" ht="12.75" hidden="1">
      <c r="A538" s="45" t="s">
        <v>669</v>
      </c>
      <c r="B538" s="46" t="s">
        <v>670</v>
      </c>
    </row>
    <row r="539" spans="1:2" ht="12.75" hidden="1">
      <c r="A539" s="45" t="s">
        <v>671</v>
      </c>
      <c r="B539" s="46" t="s">
        <v>672</v>
      </c>
    </row>
    <row r="540" spans="1:2" ht="12.75" hidden="1">
      <c r="A540" s="45" t="s">
        <v>665</v>
      </c>
      <c r="B540" s="46" t="s">
        <v>666</v>
      </c>
    </row>
    <row r="541" spans="1:2" ht="12.75" hidden="1">
      <c r="A541" s="45" t="s">
        <v>667</v>
      </c>
      <c r="B541" s="46" t="s">
        <v>668</v>
      </c>
    </row>
    <row r="542" spans="1:2" ht="12.75" hidden="1">
      <c r="A542" s="45" t="s">
        <v>673</v>
      </c>
      <c r="B542" s="46" t="s">
        <v>674</v>
      </c>
    </row>
    <row r="543" spans="1:2" ht="12.75" hidden="1">
      <c r="A543" s="45" t="s">
        <v>679</v>
      </c>
      <c r="B543" s="46" t="s">
        <v>680</v>
      </c>
    </row>
    <row r="544" spans="1:2" ht="12.75" hidden="1">
      <c r="A544" s="45" t="s">
        <v>681</v>
      </c>
      <c r="B544" s="46" t="s">
        <v>682</v>
      </c>
    </row>
    <row r="545" spans="1:2" ht="12.75" hidden="1">
      <c r="A545" s="45" t="s">
        <v>683</v>
      </c>
      <c r="B545" s="46" t="s">
        <v>684</v>
      </c>
    </row>
    <row r="546" spans="1:2" ht="12.75" hidden="1">
      <c r="A546" s="45" t="s">
        <v>685</v>
      </c>
      <c r="B546" s="46" t="s">
        <v>686</v>
      </c>
    </row>
    <row r="547" spans="1:2" ht="12.75" hidden="1">
      <c r="A547" s="45" t="s">
        <v>744</v>
      </c>
      <c r="B547" s="46" t="s">
        <v>745</v>
      </c>
    </row>
    <row r="548" spans="1:2" ht="12.75" hidden="1">
      <c r="A548" s="45" t="s">
        <v>677</v>
      </c>
      <c r="B548" s="46" t="s">
        <v>678</v>
      </c>
    </row>
    <row r="549" spans="1:2" ht="12.75" hidden="1">
      <c r="A549" s="45" t="s">
        <v>675</v>
      </c>
      <c r="B549" s="46" t="s">
        <v>676</v>
      </c>
    </row>
    <row r="550" spans="1:2" ht="12.75" hidden="1">
      <c r="A550" s="45" t="s">
        <v>687</v>
      </c>
      <c r="B550" s="46" t="s">
        <v>688</v>
      </c>
    </row>
    <row r="551" spans="1:2" ht="12.75" hidden="1">
      <c r="A551" s="45" t="s">
        <v>697</v>
      </c>
      <c r="B551" s="46" t="s">
        <v>698</v>
      </c>
    </row>
    <row r="552" spans="1:2" ht="12.75" hidden="1">
      <c r="A552" s="45" t="s">
        <v>699</v>
      </c>
      <c r="B552" s="46" t="s">
        <v>735</v>
      </c>
    </row>
    <row r="553" spans="1:2" ht="12.75" hidden="1">
      <c r="A553" s="45" t="s">
        <v>702</v>
      </c>
      <c r="B553" s="46" t="s">
        <v>783</v>
      </c>
    </row>
    <row r="554" spans="1:2" ht="12.75" hidden="1">
      <c r="A554" s="45" t="s">
        <v>695</v>
      </c>
      <c r="B554" s="46" t="s">
        <v>696</v>
      </c>
    </row>
    <row r="555" spans="1:2" ht="12.75" hidden="1">
      <c r="A555" s="45" t="s">
        <v>689</v>
      </c>
      <c r="B555" s="46" t="s">
        <v>690</v>
      </c>
    </row>
    <row r="556" spans="1:2" ht="12.75" hidden="1">
      <c r="A556" s="45" t="s">
        <v>691</v>
      </c>
      <c r="B556" s="46" t="s">
        <v>692</v>
      </c>
    </row>
    <row r="557" spans="1:2" ht="12.75" hidden="1">
      <c r="A557" s="45" t="s">
        <v>693</v>
      </c>
      <c r="B557" s="46" t="s">
        <v>694</v>
      </c>
    </row>
    <row r="558" spans="1:2" ht="12.75" hidden="1">
      <c r="A558" s="45" t="s">
        <v>778</v>
      </c>
      <c r="B558" s="46" t="s">
        <v>779</v>
      </c>
    </row>
    <row r="559" spans="1:2" ht="12.75" hidden="1">
      <c r="A559" s="45" t="s">
        <v>700</v>
      </c>
      <c r="B559" s="46" t="s">
        <v>701</v>
      </c>
    </row>
    <row r="560" spans="1:2" ht="12.75" hidden="1">
      <c r="A560" s="45" t="s">
        <v>703</v>
      </c>
      <c r="B560" s="46" t="s">
        <v>704</v>
      </c>
    </row>
    <row r="561" spans="1:2" ht="12.75" hidden="1">
      <c r="A561" s="45" t="s">
        <v>736</v>
      </c>
      <c r="B561" s="46" t="s">
        <v>737</v>
      </c>
    </row>
    <row r="562" spans="1:2" ht="12.75">
      <c r="A562" s="45"/>
      <c r="B562" s="46"/>
    </row>
    <row r="563" spans="1:2" ht="12.75">
      <c r="A563" s="45"/>
      <c r="B563" s="46"/>
    </row>
    <row r="564" spans="1:2" ht="12.75">
      <c r="A564" s="45"/>
      <c r="B564" s="46"/>
    </row>
    <row r="565" spans="1:2" ht="12.75">
      <c r="A565" s="45"/>
      <c r="B565" s="46"/>
    </row>
    <row r="566" spans="1:2" ht="12.75">
      <c r="A566" s="45"/>
      <c r="B566" s="46"/>
    </row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2001-11-08T08:01:36Z</cp:lastPrinted>
  <dcterms:created xsi:type="dcterms:W3CDTF">2000-06-19T14:55:54Z</dcterms:created>
  <dcterms:modified xsi:type="dcterms:W3CDTF">2006-06-22T12:24:55Z</dcterms:modified>
  <cp:category/>
  <cp:version/>
  <cp:contentType/>
  <cp:contentStatus/>
</cp:coreProperties>
</file>