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80" windowHeight="9090" activeTab="0"/>
  </bookViews>
  <sheets>
    <sheet name="FORMSRK" sheetId="1" r:id="rId1"/>
    <sheet name="Özsermaye Değişim Tablosu" sheetId="2" r:id="rId2"/>
    <sheet name="Nakit Akım Tablosu " sheetId="3" r:id="rId3"/>
  </sheets>
  <externalReferences>
    <externalReference r:id="rId6"/>
  </externalReferences>
  <definedNames>
    <definedName name="_xlnm.Print_Area" localSheetId="0">'FORMSRK'!$A$1:$G$102</definedName>
  </definedNames>
  <calcPr fullCalcOnLoad="1"/>
</workbook>
</file>

<file path=xl/sharedStrings.xml><?xml version="1.0" encoding="utf-8"?>
<sst xmlns="http://schemas.openxmlformats.org/spreadsheetml/2006/main" count="1005" uniqueCount="819">
  <si>
    <t>HİSSE KODU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</si>
  <si>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</si>
  <si>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</si>
  <si>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</si>
  <si>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</si>
  <si>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</si>
  <si>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</si>
  <si>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</si>
  <si>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</si>
  <si>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</si>
  <si>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</si>
  <si>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</si>
  <si>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</si>
  <si>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</si>
  <si>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</si>
  <si>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</si>
  <si>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</si>
  <si>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</si>
  <si>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</si>
  <si>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</si>
  <si>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</si>
  <si>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</si>
  <si>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</si>
  <si>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</si>
  <si>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ALCAR</t>
  </si>
  <si>
    <t>ALARKO CARRIER SANAYİ VE TİCARET A.Ş.</t>
  </si>
  <si>
    <t>ALGYO</t>
  </si>
  <si>
    <t>ALARK</t>
  </si>
  <si>
    <t>ALARKO HOLDİNG A.Ş.</t>
  </si>
  <si>
    <t>ALCTL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</si>
  <si>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</si>
  <si>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</si>
  <si>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</si>
  <si>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</si>
  <si>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</si>
  <si>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</si>
  <si>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</si>
  <si>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</si>
  <si>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</si>
  <si>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</si>
  <si>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</si>
  <si>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</si>
  <si>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</si>
  <si>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</si>
  <si>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</si>
  <si>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ANHYT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</si>
  <si>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</si>
  <si>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</si>
  <si>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</si>
  <si>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</si>
  <si>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</si>
  <si>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</si>
  <si>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</si>
  <si>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</si>
  <si>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</si>
  <si>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</si>
  <si>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</si>
  <si>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</si>
  <si>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</si>
  <si>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</si>
  <si>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</si>
  <si>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</si>
  <si>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</si>
  <si>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</si>
  <si>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</si>
  <si>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</si>
  <si>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</si>
  <si>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</si>
  <si>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</si>
  <si>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</si>
  <si>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</si>
  <si>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</si>
  <si>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</si>
  <si>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BEKO</t>
  </si>
  <si>
    <t>BEKO ELEKTRONİK A.Ş.</t>
  </si>
  <si>
    <t>BERDN</t>
  </si>
  <si>
    <t>BERDAN TEKSTİL SANAYİ VE TİCARET A.Ş.</t>
  </si>
  <si>
    <t>BRMEN</t>
  </si>
  <si>
    <t>BİRLİK MENSUCAT TİCARET VE SANAYİ İŞLETMELERİ A.Ş.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</si>
  <si>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</si>
  <si>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</si>
  <si>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</si>
  <si>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</si>
  <si>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</si>
  <si>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</si>
  <si>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</si>
  <si>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BRYAT</t>
  </si>
  <si>
    <t>BORUSAN YATIRIM VE PAZARLAMA A.Ş.</t>
  </si>
  <si>
    <t>BFREN</t>
  </si>
  <si>
    <t>BOSCH FREN SİSTEMLERİ SANAYİ VE TİCARET A.Ş.</t>
  </si>
  <si>
    <t>BOSSA</t>
  </si>
  <si>
    <t>BYSAN</t>
  </si>
  <si>
    <t>BOYASAN TEKSTİL SANAYİ VE TİCARET A.Ş.</t>
  </si>
  <si>
    <t>BRISA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</si>
  <si>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</si>
  <si>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</si>
  <si>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</si>
  <si>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</si>
  <si>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</si>
  <si>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</si>
  <si>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</si>
  <si>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</si>
  <si>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</si>
  <si>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CBSBO</t>
  </si>
  <si>
    <t>ÇBS BOYA KİMYA SANAYİİ VE TİCARETİ A.Ş.</t>
  </si>
  <si>
    <t>PRTAS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</si>
  <si>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</si>
  <si>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</si>
  <si>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</si>
  <si>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</si>
  <si>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</si>
  <si>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</si>
  <si>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</si>
  <si>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CMENT</t>
  </si>
  <si>
    <t>ÇİMENTAŞ İZMİR ÇİMENTO FABRİKASI T.A.Ş.</t>
  </si>
  <si>
    <t>CIMSA</t>
  </si>
  <si>
    <t>ÇİMSA ÇİMENTO SANAYİ VE TİCARET A.Ş.</t>
  </si>
  <si>
    <t>DARDL</t>
  </si>
  <si>
    <t>DARDANEL ÖNENTAŞ GIDA SANAYİ A.Ş.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</si>
  <si>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</si>
  <si>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</si>
  <si>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</si>
  <si>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</si>
  <si>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</si>
  <si>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</si>
  <si>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</si>
  <si>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</si>
  <si>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</si>
  <si>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</si>
  <si>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</si>
  <si>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</si>
  <si>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</si>
  <si>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</si>
  <si>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</si>
  <si>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</si>
  <si>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</si>
  <si>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DÖKTAŞ DÖKÜMCÜLÜK TİCARET VE SANAYİ A.Ş.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</si>
  <si>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</si>
  <si>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</si>
  <si>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</si>
  <si>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</si>
  <si>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</si>
  <si>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</si>
  <si>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</si>
  <si>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</si>
  <si>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EFES</t>
  </si>
  <si>
    <t>EFES SINAİ YATIRIM HOLDİNG A.Ş.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</si>
  <si>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</si>
  <si>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</si>
  <si>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</si>
  <si>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</si>
  <si>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</si>
  <si>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</si>
  <si>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</si>
  <si>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</si>
  <si>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</si>
  <si>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</si>
  <si>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EGIYM</t>
  </si>
  <si>
    <t>EGYO</t>
  </si>
  <si>
    <t>EGS GAYRİMENKUL YATIRIM ORTAKLIĞI A.Ş.</t>
  </si>
  <si>
    <t>EGHOL</t>
  </si>
  <si>
    <t>EGS HOLDİNG A.Ş.</t>
  </si>
  <si>
    <t>EMKEL</t>
  </si>
  <si>
    <t>EMNIS</t>
  </si>
  <si>
    <t>EMİNİŞ AMBALAJ SANAYİ VE TİCARET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</si>
  <si>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</si>
  <si>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</si>
  <si>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</si>
  <si>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</si>
  <si>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</si>
  <si>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</si>
  <si>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</si>
  <si>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</si>
  <si>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</si>
  <si>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</si>
  <si>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</si>
  <si>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</si>
  <si>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</si>
  <si>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</si>
  <si>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</si>
  <si>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FINBN</t>
  </si>
  <si>
    <t>FİNANSBANK A.Ş.</t>
  </si>
  <si>
    <t>FROTO</t>
  </si>
  <si>
    <t>FORD OTOMOTİV SANAYİ A.Ş.</t>
  </si>
  <si>
    <t>FRIGO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</si>
  <si>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</si>
  <si>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</si>
  <si>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</si>
  <si>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</si>
  <si>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</si>
  <si>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</si>
  <si>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GIMA</t>
  </si>
  <si>
    <t>GİMA GIDA VE İHTİYAÇ MADDELERİ T.A.Ş.</t>
  </si>
  <si>
    <t>GEDIZ</t>
  </si>
  <si>
    <t>GİMSAN GEDİZ İPLİK VE MENSUCAT SANAYİİ A.Ş.</t>
  </si>
  <si>
    <t>GOLDS</t>
  </si>
  <si>
    <t>GOLDAŞ KUYUMCULUK SANAYİ İTHALAT İHRACAT A.Ş.</t>
  </si>
  <si>
    <t>GOODY</t>
  </si>
  <si>
    <t>GOODYEAR LASTİKLERİ T.A.Ş.</t>
  </si>
  <si>
    <t>GOLTS</t>
  </si>
  <si>
    <t>GSDHO</t>
  </si>
  <si>
    <t>GSD HOLDİNG A.Ş.</t>
  </si>
  <si>
    <t>GUBRF</t>
  </si>
  <si>
    <t>GÜBRE FABRİKALARI T.A.Ş.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</si>
  <si>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</si>
  <si>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</si>
  <si>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</si>
  <si>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</si>
  <si>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</si>
  <si>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</si>
  <si>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</si>
  <si>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</si>
  <si>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</si>
  <si>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</si>
  <si>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</si>
  <si>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</si>
  <si>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</si>
  <si>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IHGYO</t>
  </si>
  <si>
    <t>IHLAS</t>
  </si>
  <si>
    <t>İHLAS HOLDİNG A.Ş.</t>
  </si>
  <si>
    <t>INTEM</t>
  </si>
  <si>
    <t>ISGYO</t>
  </si>
  <si>
    <t>İŞ GAYRİMENKUL YATIRIM ORTAKLIĞI A.Ş.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</si>
  <si>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</si>
  <si>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</si>
  <si>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</si>
  <si>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</si>
  <si>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</si>
  <si>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</si>
  <si>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</si>
  <si>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</si>
  <si>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</si>
  <si>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</si>
  <si>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</si>
  <si>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</si>
  <si>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</si>
  <si>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</si>
  <si>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</si>
  <si>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</si>
  <si>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</si>
  <si>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</si>
  <si>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</si>
  <si>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KENT</t>
  </si>
  <si>
    <t>KENT GIDA MADDELERİ SANAYİİ VE TİCARET A.Ş.</t>
  </si>
  <si>
    <t>KERVT</t>
  </si>
  <si>
    <t>KEREVİTAŞ GIDA SANAYİ VE TİCARET A.Ş.</t>
  </si>
  <si>
    <t>KIPA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</si>
  <si>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</si>
  <si>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</si>
  <si>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</si>
  <si>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</si>
  <si>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</si>
  <si>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</si>
  <si>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KOTKS</t>
  </si>
  <si>
    <t>KONİTEKS KONFEKSİYON ENDÜSTRİ VE TİCARET A.Ş.</t>
  </si>
  <si>
    <t>KONYA</t>
  </si>
  <si>
    <t>KONYA ÇİMENTO SANAYİİ A.Ş.</t>
  </si>
  <si>
    <t>KORDS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</si>
  <si>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</si>
  <si>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</si>
  <si>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</si>
  <si>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</si>
  <si>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</si>
  <si>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</si>
  <si>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</si>
  <si>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</si>
  <si>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</si>
  <si>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</si>
  <si>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</si>
  <si>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</si>
  <si>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</si>
  <si>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</si>
  <si>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</si>
  <si>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</si>
  <si>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</si>
  <si>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</si>
  <si>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</si>
  <si>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</si>
  <si>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</si>
  <si>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</si>
  <si>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</si>
  <si>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</si>
  <si>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</si>
  <si>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</si>
  <si>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</si>
  <si>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</si>
  <si>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</si>
  <si>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</si>
  <si>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MTEKS</t>
  </si>
  <si>
    <t>METEMTEKS TEKSTİL SANAYİ VE TİCARET A.Ş.</t>
  </si>
  <si>
    <t>MIGRS</t>
  </si>
  <si>
    <t>MİGROS TÜRK T.A.Ş.</t>
  </si>
  <si>
    <t>MIPAZ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</si>
  <si>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</si>
  <si>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</si>
  <si>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</si>
  <si>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</si>
  <si>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</si>
  <si>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</si>
  <si>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</si>
  <si>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</si>
  <si>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</si>
  <si>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</si>
  <si>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</si>
  <si>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</si>
  <si>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</si>
  <si>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</si>
  <si>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</si>
  <si>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</si>
  <si>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</si>
  <si>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</si>
  <si>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</si>
  <si>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</si>
  <si>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OZFIN</t>
  </si>
  <si>
    <t>ÖZ FİNANS FACTORİNG HİZMETLERİ A.Ş.</t>
  </si>
  <si>
    <t>PRKTE</t>
  </si>
  <si>
    <t>PARSN</t>
  </si>
  <si>
    <t>PARSAN MAKİNA PARÇALARI SANAYİİ A.Ş.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</si>
  <si>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</si>
  <si>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</si>
  <si>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</si>
  <si>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</si>
  <si>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</si>
  <si>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</si>
  <si>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</si>
  <si>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</si>
  <si>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</si>
  <si>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</si>
  <si>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</si>
  <si>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</si>
  <si>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</si>
  <si>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</si>
  <si>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</si>
  <si>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</si>
  <si>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RKSEV</t>
  </si>
  <si>
    <t>RAKS ELEKTRİKLİ EV ALETLERİ SANAYİ VE TİCARET A.Ş.</t>
  </si>
  <si>
    <t>RAKSE</t>
  </si>
  <si>
    <t>RAKS ELEKTRONİK SANAYİ VE TİCARET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</si>
  <si>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</si>
  <si>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</si>
  <si>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</si>
  <si>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</si>
  <si>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</si>
  <si>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</si>
  <si>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</si>
  <si>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</si>
  <si>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</si>
  <si>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</si>
  <si>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</si>
  <si>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</si>
  <si>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</si>
  <si>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</si>
  <si>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</si>
  <si>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</si>
  <si>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</si>
  <si>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</si>
  <si>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</si>
  <si>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</si>
  <si>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</si>
  <si>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</si>
  <si>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</si>
  <si>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</si>
  <si>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TUDDF</t>
  </si>
  <si>
    <t>GARAN</t>
  </si>
  <si>
    <t>ISBTR</t>
  </si>
  <si>
    <t>TKBNK</t>
  </si>
  <si>
    <t>TSKB</t>
  </si>
  <si>
    <t>SISE</t>
  </si>
  <si>
    <t>TBORG</t>
  </si>
  <si>
    <t>TACYO</t>
  </si>
  <si>
    <t>TAÇ YATIRIM ORTAKLIĞI A.Ş.</t>
  </si>
  <si>
    <t>TNSAS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</si>
  <si>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</si>
  <si>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</si>
  <si>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</si>
  <si>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</si>
  <si>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</si>
  <si>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</si>
  <si>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</si>
  <si>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TOPFN</t>
  </si>
  <si>
    <t>TOPRAK FİNANSAL KİRALAMA A.Ş.</t>
  </si>
  <si>
    <t>TRKCM</t>
  </si>
  <si>
    <t>TRAKYA CAM SANAYİİ A.Ş.</t>
  </si>
  <si>
    <t>TRNSK</t>
  </si>
  <si>
    <t>TRANSTÜRK HOLDİNG A.Ş.</t>
  </si>
  <si>
    <t>TUKAS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</si>
  <si>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</si>
  <si>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</si>
  <si>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</si>
  <si>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</si>
  <si>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</si>
  <si>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</si>
  <si>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</si>
  <si>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</si>
  <si>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</si>
  <si>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</si>
  <si>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</si>
  <si>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</si>
  <si>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</si>
  <si>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</si>
  <si>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</si>
  <si>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</si>
  <si>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UNTAR</t>
  </si>
  <si>
    <t>ÜNAL TARIM ÜRÜNLERİ İHRACAT VE SANAYİ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</si>
  <si>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</si>
  <si>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</si>
  <si>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</si>
  <si>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</si>
  <si>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</si>
  <si>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</si>
  <si>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</si>
  <si>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</si>
  <si>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</si>
  <si>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</si>
  <si>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</si>
  <si>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VAN-ET ENTEGRE ET SANAYİ VE TİCARET A.Ş.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</si>
  <si>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</si>
  <si>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</si>
  <si>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</si>
  <si>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</si>
  <si>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</si>
  <si>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</si>
  <si>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</si>
  <si>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</si>
  <si>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</si>
  <si>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</si>
  <si>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</si>
  <si>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</si>
  <si>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</si>
  <si>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</si>
  <si>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</si>
  <si>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</si>
  <si>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</si>
  <si>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</si>
  <si>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</si>
  <si>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</si>
  <si>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</si>
  <si>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</si>
  <si>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AEFES</t>
  </si>
  <si>
    <t>ANADOLU EFES BİRACILIK VE MALT SANAYİİ A.Ş.</t>
  </si>
  <si>
    <t>AKENR</t>
  </si>
  <si>
    <t>AKSA AKRİLİK KİMYA SANAYİ A.Ş.</t>
  </si>
  <si>
    <t>AKSU ENERJİ VE TİCARET A.Ş.</t>
  </si>
  <si>
    <t>ALARKO GAYRİMENKUL YATIRIM ORTAKLIĞI A.Ş.</t>
  </si>
  <si>
    <t>ALYAG</t>
  </si>
  <si>
    <t>ALTINYAĞ KOMBİNALARI A.Ş.</t>
  </si>
  <si>
    <t>AYEN</t>
  </si>
  <si>
    <t>AYEN ENERJİ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</si>
  <si>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</si>
  <si>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</si>
  <si>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</si>
  <si>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</si>
  <si>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</si>
  <si>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EGS EGESER GİYİM SANAYİ İÇ VE DIŞ TİCARET A.Ş.</t>
  </si>
  <si>
    <t>ESCOM</t>
  </si>
  <si>
    <t>ESCORT COMPUTER ELEKTRONİK SANAYİ VE TİCARET A.Ş.</t>
  </si>
  <si>
    <t>FVORI</t>
  </si>
  <si>
    <t>FAVORİ DİNLENME YERLERİ A.Ş.</t>
  </si>
  <si>
    <t>İHLAS GAYRİMENKUL YATIRIM ORTAKLIĞI A.Ş.</t>
  </si>
  <si>
    <t>IPMAT</t>
  </si>
  <si>
    <t>İPEK MATBAACILIK SANAYİ VE TİCARET A.Ş.</t>
  </si>
  <si>
    <t>KARSAN OTOMOTİV SANAYİİ VE TİCARET A.Ş.</t>
  </si>
  <si>
    <t>LOGO</t>
  </si>
  <si>
    <t>LOGO YAZILIM SANAYİ VE TİCARET A.Ş.</t>
  </si>
  <si>
    <t>MNDRS</t>
  </si>
  <si>
    <t>MENDERES TEKSTİL SANAYİ VE TİCARET A.Ş.</t>
  </si>
  <si>
    <t>PETUN</t>
  </si>
  <si>
    <t>PINAR ENTEGRE ET VE UN SANAYİ A.Ş.</t>
  </si>
  <si>
    <t>SODA SANAYİİ A.Ş.</t>
  </si>
  <si>
    <t>TCELL</t>
  </si>
  <si>
    <t>TURKCELL İLETİŞİM HİZMETLERİ A.Ş.</t>
  </si>
  <si>
    <t>TEKTU</t>
  </si>
  <si>
    <t>TEK-ART TURİZM A.Ş.</t>
  </si>
  <si>
    <t>VKFRS</t>
  </si>
  <si>
    <t>ZOREN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</si>
  <si>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</si>
  <si>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</si>
  <si>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</si>
  <si>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</si>
  <si>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</si>
  <si>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</si>
  <si>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</si>
  <si>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SANKO</t>
  </si>
  <si>
    <t>HAZNEDAR REFRAKTER SANAYİİ A.Ş.</t>
  </si>
  <si>
    <t>SODA</t>
  </si>
  <si>
    <t>YKSGR</t>
  </si>
  <si>
    <t>YAPI KREDİ SİGORTA A.Ş.</t>
  </si>
  <si>
    <t>IŞIKLAR AMBALAJ SANAYİİ VE TİCARET A.Ş.</t>
  </si>
  <si>
    <t>CAMİŞ LOJİSTİK HİZMETLERİ VE TİCARET A.Ş.</t>
  </si>
  <si>
    <t>TÜMTEKS TEKSTİL SANAYİ VE TİCARET A.Ş.</t>
  </si>
  <si>
    <t>YAZICILAR HOLDİNG A.Ş.</t>
  </si>
  <si>
    <t>ABANA ELEKTROMEKANİK SANAYİ VE TİCARET A.Ş.</t>
  </si>
  <si>
    <t>AGYO</t>
  </si>
  <si>
    <t>ATAKULE GAYRİMENKUL YATIRIM ORTAKLIĞI A.Ş.</t>
  </si>
  <si>
    <t>BJKAS</t>
  </si>
  <si>
    <t>BEŞİKTAŞ FUTBOL YATIRIMLARI SANAYİ VE TİCARET A.Ş.</t>
  </si>
  <si>
    <t>GSRAY</t>
  </si>
  <si>
    <t>GARANTİ GAYRİMENKUL YATIRIM ORTAKLIĞI A.Ş.</t>
  </si>
  <si>
    <t>CMLOJ</t>
  </si>
  <si>
    <t>GRGYO</t>
  </si>
  <si>
    <t>DENİZ YATIRIM ORTAKLIĞI A.Ş.</t>
  </si>
  <si>
    <t>DYO BOYA FABRİKALARI SANAYİ VE TİCARET A.Ş.</t>
  </si>
  <si>
    <t>PARK ELEKTRİK MADENCİLİK SANAYİ VE TİCARET A.Ş.</t>
  </si>
  <si>
    <t>TUKAŞ GIDA SANAYİ VE TİCARET A.Ş.</t>
  </si>
  <si>
    <t>GARANTİ FAKTORİNG HİZMETLERİ A.Ş.</t>
  </si>
  <si>
    <t>ENKAI</t>
  </si>
  <si>
    <t>ENKA İNŞAAT VE SANAYİ A.Ş.</t>
  </si>
  <si>
    <t>GALATASARAY SPORTİF SINAİ VE TİCARİ YATIRIMLAR A.Ş.</t>
  </si>
  <si>
    <t>METUR</t>
  </si>
  <si>
    <t>METEMTUR OTELCİLİK VE TURİZM İŞLETMELERİ A.Ş.</t>
  </si>
  <si>
    <t>EMEK ELEKTRİK ENDÜSTRİSİ A.Ş.</t>
  </si>
  <si>
    <t>TEKSTİL FİNANSAL KİRALAMA A.Ş.</t>
  </si>
  <si>
    <t>DNZYO</t>
  </si>
  <si>
    <t>DYOBY</t>
  </si>
  <si>
    <t>ECZACIBAŞI İLAÇ SANAYİ VE TİCARET A.Ş.</t>
  </si>
  <si>
    <t>FRİGO-PAK GIDA MADDELERİ SANAYİ VE TİCARET A.Ş.</t>
  </si>
  <si>
    <t>T. GARANTİ BANKASI A.Ş.</t>
  </si>
  <si>
    <t>GARFA</t>
  </si>
  <si>
    <t>T. İŞ BANKASI A.Ş.</t>
  </si>
  <si>
    <t>KOZAD</t>
  </si>
  <si>
    <t>KOZA DAVETİYE MAĞAZA İŞLETMELERİ VE İHRACAT A.Ş.</t>
  </si>
  <si>
    <t>SANKO PAZARLAMA İTHALAT İHRACAT A.Ş.</t>
  </si>
  <si>
    <t>T. ŞİŞE VE CAM FABRİKALARI A.Ş.</t>
  </si>
  <si>
    <t>T. TUBORG BİRA VE MALT SANAYİİ A.Ş.</t>
  </si>
  <si>
    <t>TEKFK</t>
  </si>
  <si>
    <t>TİRE KUTSAN OLUKLU MUKAVVA KUTU VE KAĞIT SANAYİ A.Ş.</t>
  </si>
  <si>
    <t>T. KALKINMA BANKASI A.Ş.</t>
  </si>
  <si>
    <t>T. SINAİ KALKINMA BANKASI A.Ş.</t>
  </si>
  <si>
    <t>T. DEMİR DÖKÜM FABRİKALARI A.Ş.</t>
  </si>
  <si>
    <t>UKİ ULUSLARARASI KONFEKSİYON İMALAT VE TİCARET A.Ş.</t>
  </si>
  <si>
    <t>YATAŞ YATAK VE YORGAN SANAYİ TİCARET A.Ş.</t>
  </si>
  <si>
    <t>ALCATEL TELETAŞ TELEKOMÜNİKASYON ENDÜSTRİ TİCARET A.Ş.</t>
  </si>
  <si>
    <t>ANADOLU HAYAT EMEKLİLİK A.Ş.</t>
  </si>
  <si>
    <t>EDİP İPLİK SANAYİ VE TİCARET A.Ş.</t>
  </si>
  <si>
    <t>FİNANS YATIRIM ORTAKLIĞI A.Ş.</t>
  </si>
  <si>
    <t>GEREL</t>
  </si>
  <si>
    <t>GERSAN ELEKTRİK TİCARET VE SANAYİ A.Ş.</t>
  </si>
  <si>
    <t>GÖLTAŞ GÖLLER BÖLGESİ ÇİMENTO SANAYİ VE TİCARET A.Ş.</t>
  </si>
  <si>
    <t>İNTEMA İNŞAAT VE TESİSAT MALZEMELERİ YATIRIM VE PAZARLAMA A.Ş.</t>
  </si>
  <si>
    <t>İŞ FİNANSAL KİRALAMA A.Ş.</t>
  </si>
  <si>
    <t>MİLPA TİCARİ VE SINAİ ÜRÜNLER PAZARLAMA SANAYİ VE TİCARET A.Ş.</t>
  </si>
  <si>
    <t>NORTEL NETWORKS NETAŞ TELEKOMÜNİKASYON A.Ş.</t>
  </si>
  <si>
    <t>OYSA ÇİMENTO SANAYİİ VE TİCARET A.Ş.</t>
  </si>
  <si>
    <t>OLMUKSA INTERNATIONAL PAPER-SABANCI AMBALAJ SANAYİ VE TİCARET A.Ş.</t>
  </si>
  <si>
    <t>SARKUYSAN ELEKTROLİTİK BAKIR SANAYİİ VE TİCARET A.Ş.</t>
  </si>
  <si>
    <t>SÖKTAŞ TEKSTİL SANAYİ VE TİCARET A.Ş.</t>
  </si>
  <si>
    <t>TSKB  YATIRIM ORTAKLIĞI A.Ş.</t>
  </si>
  <si>
    <t>ULKER</t>
  </si>
  <si>
    <t>ISFIN</t>
  </si>
  <si>
    <t>DOĞAN GAZETECİLİK A.Ş.</t>
  </si>
  <si>
    <t>OYSAC</t>
  </si>
  <si>
    <t>ÇBS PRİNTAŞ BASKI MÜREKKEPLERİ VE GEREÇLERİ SANAYİ A.Ş.</t>
  </si>
  <si>
    <t>TSKYO</t>
  </si>
  <si>
    <t>ALTINYILDIZ MENSUCAT VE KONFEKSİYON FABRİKALARI A.Ş.</t>
  </si>
  <si>
    <t>BOSSA TİCARET VE SANAYİ İŞLETMELERİ T.A.Ş.</t>
  </si>
  <si>
    <t>BRİSA BRIDGESTONE SABANCI LASTİK SANAYİ VE TİCARET A.Ş.</t>
  </si>
  <si>
    <t>FENER</t>
  </si>
  <si>
    <t>FENERBAHÇE SPORTİF HİZMETLER SANAYİ VE TİCARET A.Ş.</t>
  </si>
  <si>
    <t>INFYO</t>
  </si>
  <si>
    <t>İNFO MENKUL KIYMETLER YATIRIM ORTAKLIĞI A.Ş.</t>
  </si>
  <si>
    <t>TESCO KİPA KİTLE PAZARLAMA TİCARET VE GIDA SANAYİ A.Ş.</t>
  </si>
  <si>
    <t>KELEBEK MOBİLYA SANAYİ VE TİCARET A.Ş.</t>
  </si>
  <si>
    <t>ÇİMBETON HAZIRBETON VE PREFABRİK YAPI ELEMANLARI SANAYİ VE TİCARET A.Ş.</t>
  </si>
  <si>
    <t>DESA</t>
  </si>
  <si>
    <t>DESA DERİ SANAYİ VE TİCARET A.Ş.</t>
  </si>
  <si>
    <t>DOAS</t>
  </si>
  <si>
    <t>DOĞUŞ OTOMOTİV SERVİS VE TİCARET A.Ş.</t>
  </si>
  <si>
    <t>FACTOTURK FAKTORİNG HİZMETLERİ A.Ş.</t>
  </si>
  <si>
    <t>TTRAK</t>
  </si>
  <si>
    <t>TÜRK TRAKTÖR VE ZİRAAT MAKİNELERİ A.Ş.</t>
  </si>
  <si>
    <t>ÜLKER GIDA SANAYİ VE TİCARET  A.Ş.</t>
  </si>
  <si>
    <t>INDES</t>
  </si>
  <si>
    <t>İNDEKS BİLGİSAYAR SİSTEMLERİ MÜHENDİSLİK SANAYİ VE TİCARET A.Ş.</t>
  </si>
  <si>
    <t>BURVA</t>
  </si>
  <si>
    <t>BURÇELİK VANA SANAYİİ VE TİCARET A.Ş.</t>
  </si>
  <si>
    <t>AVİVA SİGORTA A.Ş.</t>
  </si>
  <si>
    <t>PKART</t>
  </si>
  <si>
    <t>SEKFK</t>
  </si>
  <si>
    <t>ŞEKER FİNANSAL KİRALAMA A.Ş.</t>
  </si>
  <si>
    <t>VAKIF GİRİŞİM SERMAYESİ YATIRIM ORTAKLIĞI A.Ş.</t>
  </si>
  <si>
    <t>ZORLU ENERJİ ELEKTRİK ÜRETİM A.Ş.</t>
  </si>
  <si>
    <t>ŞİRKETİN ÜNVANI</t>
  </si>
  <si>
    <t>BOYNER BÜYÜK MAĞAZACILIK A.Ş.</t>
  </si>
  <si>
    <t>DENIZ</t>
  </si>
  <si>
    <t>DENİZBANK A.Ş.</t>
  </si>
  <si>
    <t>GLOBAL YATIRIM HOLDİNG A.Ş.</t>
  </si>
  <si>
    <t xml:space="preserve">   Hazır Değerler</t>
  </si>
  <si>
    <t xml:space="preserve">   Finansal Kiralama Alacakları (net)</t>
  </si>
  <si>
    <t xml:space="preserve">   Diğer Alacaklar (net)</t>
  </si>
  <si>
    <t xml:space="preserve">   İlişkili Taraflardan Alacaklar (net)</t>
  </si>
  <si>
    <t xml:space="preserve">   Canlı Varlıklar (net)</t>
  </si>
  <si>
    <t xml:space="preserve">   Stoklar (net)</t>
  </si>
  <si>
    <t xml:space="preserve">   Devam Eden İnşaat Sözleşmelerinden Alacaklar (net)</t>
  </si>
  <si>
    <t xml:space="preserve">   Ertelenen Vergi Varlıkları</t>
  </si>
  <si>
    <t xml:space="preserve">   Diğer Cari/Dönen Varlıklar</t>
  </si>
  <si>
    <t>VARLIKLAR</t>
  </si>
  <si>
    <t xml:space="preserve">   Finansal Varlıklar (net)</t>
  </si>
  <si>
    <t xml:space="preserve">   Pozitif/Negatif Şerefiye (net)</t>
  </si>
  <si>
    <t xml:space="preserve">   Yatırım Amaçlı Gayrimenkuller (net)</t>
  </si>
  <si>
    <t xml:space="preserve">   Maddi Varlıklar (net)</t>
  </si>
  <si>
    <t xml:space="preserve">   Maddi Olmayan Varlıklar (net)</t>
  </si>
  <si>
    <t xml:space="preserve">   Diğer Cari Olmayan/Duran Varlıklar</t>
  </si>
  <si>
    <t>YÜKÜMLÜLÜKLER</t>
  </si>
  <si>
    <t>Kısa Vadeli Yükümlülükler</t>
  </si>
  <si>
    <t xml:space="preserve">   Finansal Boçlar (net)</t>
  </si>
  <si>
    <t xml:space="preserve">   Uzun Vadeli Finansal Borçların Kısa Vadeli Kısımları (net)</t>
  </si>
  <si>
    <t xml:space="preserve">   Finansal Kiralama İşlemlerinden Borçlar (net)</t>
  </si>
  <si>
    <t xml:space="preserve">   Diğer Finansal Yükümlülükler (net)</t>
  </si>
  <si>
    <t xml:space="preserve">   Ticari Borçlar (net)</t>
  </si>
  <si>
    <t xml:space="preserve">   İlişkili Taraflara Borçlar (net)</t>
  </si>
  <si>
    <t xml:space="preserve">   Alınan Avanslar</t>
  </si>
  <si>
    <t xml:space="preserve">   Devam Eden İnşaat Sözleşmeleri Hakediş Bedelleri (net)</t>
  </si>
  <si>
    <t xml:space="preserve">   Borç Karşılıkları</t>
  </si>
  <si>
    <t xml:space="preserve">   Ertelenen Vergi Yükümlülüğü</t>
  </si>
  <si>
    <t xml:space="preserve">   Diğer Yükümlülükler (net)</t>
  </si>
  <si>
    <t>ÖZSERMAYE</t>
  </si>
  <si>
    <t>Net Dönem Karı/Zararı</t>
  </si>
  <si>
    <t>Geçmiş Yıllar Kar/Zararları</t>
  </si>
  <si>
    <t>ESAS FAALİYET GELİRLERİ</t>
  </si>
  <si>
    <t>BRÜT ESAS FAALİYET KARI/ZARARI</t>
  </si>
  <si>
    <t>NET ESAS FAALİYET KARI/ZARARI</t>
  </si>
  <si>
    <t>FAALİYET KARI/ZARARI</t>
  </si>
  <si>
    <t>ANA ORTAKLIK DIŞI KAR/ZARAR</t>
  </si>
  <si>
    <t>VERGİ ÖNCESİ KAR/ZARAR</t>
  </si>
  <si>
    <t>HİSSE BAŞINA KAZANÇ</t>
  </si>
  <si>
    <t>Cari Olmayan / Duran Varlıklar</t>
  </si>
  <si>
    <t>Cari / Dönen Varlıklar</t>
  </si>
  <si>
    <t>Uzun Vadeli Yükümlülükler</t>
  </si>
  <si>
    <t>ANA ORTAKLIK DIŞI PAYLAR</t>
  </si>
  <si>
    <t>AFMAS</t>
  </si>
  <si>
    <t>AFM ULUSLARARASI FİLM PRODÜKSİYON TİCARET VE SANAYİ A.Ş.</t>
  </si>
  <si>
    <t>AVIVA</t>
  </si>
  <si>
    <t>BOYNR</t>
  </si>
  <si>
    <t>BORUSAN MANNESMANN BORU SANAYİ VE TİCARET A.Ş.</t>
  </si>
  <si>
    <t>DERİMOD KONFEKSİYON AYAKKABI DERİ SANAYİ VE TİCARET A.Ş.</t>
  </si>
  <si>
    <t>DGZTE</t>
  </si>
  <si>
    <t>FACFA</t>
  </si>
  <si>
    <t>GLYHO</t>
  </si>
  <si>
    <t>ISGSY</t>
  </si>
  <si>
    <t>LİNK BİLGİSAYAR SİSTEMLERİ YAZILIMI VE DONANIMI SANAYİ VE TİCARET A.Ş.</t>
  </si>
  <si>
    <t>PERYO</t>
  </si>
  <si>
    <t>PERA MENKUL KIYMETLER YATIRIM ORTAKLIĞI A.Ş.</t>
  </si>
  <si>
    <t>PLASTİKKART AKILLI KART İLETİŞİM SİSTEMLERİ SANAYİ VE TİCARET A.Ş.</t>
  </si>
  <si>
    <t>Diğer Faaliyetlerden Gelir ve Karlar</t>
  </si>
  <si>
    <t>Diğer Faaliyetlerden Gider ve Zararlar (-)</t>
  </si>
  <si>
    <t>Finansman Giderleri (-)</t>
  </si>
  <si>
    <t>Satış Gelirleri (net)</t>
  </si>
  <si>
    <t>Satışların Maliyeti (-)</t>
  </si>
  <si>
    <t>Hizmet Gelirleri (net)</t>
  </si>
  <si>
    <t>Faaliyet Giderleri (-)</t>
  </si>
  <si>
    <t>Net Parasal Pozisyon Kar/Zararı</t>
  </si>
  <si>
    <t>Vergiler</t>
  </si>
  <si>
    <t>Karşılıklı İştirak Sermaye Düzeltmesi</t>
  </si>
  <si>
    <t>Sermaye Yedekleri</t>
  </si>
  <si>
    <t>Sermaye</t>
  </si>
  <si>
    <t>Kar Yedekleri</t>
  </si>
  <si>
    <t>TOPLAM VARLIKLAR</t>
  </si>
  <si>
    <t xml:space="preserve">    Hiss Senedi İptal Karları</t>
  </si>
  <si>
    <t xml:space="preserve">    Yeniden Değerleme Fonu</t>
  </si>
  <si>
    <t xml:space="preserve">    Finansal Varlıklar Değer Artış Fonu</t>
  </si>
  <si>
    <t xml:space="preserve">    Öz Sermaye Enflasyon Düzeltmesi Farkları</t>
  </si>
  <si>
    <t xml:space="preserve">    Hisse Senetleri İhraç Primleri</t>
  </si>
  <si>
    <t xml:space="preserve">    Statü Yedekleri</t>
  </si>
  <si>
    <t xml:space="preserve">    Olağanüstü Yedekler</t>
  </si>
  <si>
    <t xml:space="preserve">    Sermayeye Eklenecek İştirak Hisseleri ve Gayrimenkul Satış Kazançları</t>
  </si>
  <si>
    <t xml:space="preserve">    Yabancı Para Çevrim Farkları</t>
  </si>
  <si>
    <t xml:space="preserve">    Yasal Yedekler</t>
  </si>
  <si>
    <t>BİLANÇO (YTL)</t>
  </si>
  <si>
    <t>GELİR TABLOSU (YTL)</t>
  </si>
  <si>
    <t>NET DÖNEM KARI/ZARARI</t>
  </si>
  <si>
    <t xml:space="preserve">   Ticari Alacaklar (net)</t>
  </si>
  <si>
    <t>Esas Faaliyetlerden Diğer Gelirler / faiz+temettü+kira (net)</t>
  </si>
  <si>
    <t xml:space="preserve">   Menkul Kıymetler (net)</t>
  </si>
  <si>
    <t>CEYTAŞ MADENCİLİK TEKSTİL SANAYİ VE TİCARET A.Ş.</t>
  </si>
  <si>
    <t>DJIST</t>
  </si>
  <si>
    <t>DOW JONES İSTANBUL 20 A TİPİ BORSA YATIRIM FONU</t>
  </si>
  <si>
    <t>ADVANSA SASA POLYESTER SANAYİ A.Ş.</t>
  </si>
  <si>
    <t xml:space="preserve">   Finansal Borçlar (net)</t>
  </si>
  <si>
    <t>TOPLAM ÖZ SERMAYE VE YÜKÜMLÜLÜKLER</t>
  </si>
  <si>
    <t>AKMGY</t>
  </si>
  <si>
    <t>AKMERKEZ GAYRİMENKUL YATIRIM ORTAKLIĞI A.Ş.</t>
  </si>
  <si>
    <t>BSH EV ALETLERİ SANAYİ VE TİCARET A.Ş.</t>
  </si>
  <si>
    <t>DURAN DOĞAN BASIM VE AMBALAJ SANAYİ A.Ş.</t>
  </si>
  <si>
    <t>IBTYO</t>
  </si>
  <si>
    <t>İNFOTREND B TİPİ MENKUL KIYMETLER YATIRIM ORTAKLIĞI A.Ş.</t>
  </si>
  <si>
    <t>İŞ GİRİŞİM SERMAYESİ YATIRIM ORTAKLIĞI A.Ş.</t>
  </si>
  <si>
    <t>TSPOR</t>
  </si>
  <si>
    <t>Bağımsız Denetim'den</t>
  </si>
  <si>
    <t>EVNYO</t>
  </si>
  <si>
    <t>EVG YATIRIM ORTAKLIĞI A.Ş.</t>
  </si>
  <si>
    <t>ANELT</t>
  </si>
  <si>
    <t>BIMAS</t>
  </si>
  <si>
    <t>BIM BİRLEŞİK MAĞAZALAR A.Ş.</t>
  </si>
  <si>
    <t>DOĞAN BURDA DERGİ YAYINCILIK VE PAZARLAMA A.Ş.</t>
  </si>
  <si>
    <t>EGELİ &amp; CO. YATIRIM ORTAKLIĞI A.Ş.</t>
  </si>
  <si>
    <t>TÜRK PRYSMİAN KABLO VE SİSTEMLERİ A.Ş.</t>
  </si>
  <si>
    <t>Dipnot
Referansları</t>
  </si>
  <si>
    <t>HDFYO</t>
  </si>
  <si>
    <t>HEDEF MENKUL KIYMETLER YATIRIM ORTAKLIĞI A.Ş.</t>
  </si>
  <si>
    <t>31.12.2005</t>
  </si>
  <si>
    <t>AKENERJİ ELEKTRİK ÜRETİM A.Ş.</t>
  </si>
  <si>
    <t>BSHEV</t>
  </si>
  <si>
    <t>DURDO</t>
  </si>
  <si>
    <t>EGCYO</t>
  </si>
  <si>
    <t>FORTS</t>
  </si>
  <si>
    <t>FORTİS BANK A.Ş.</t>
  </si>
  <si>
    <t>KORDSA ENDÜSTRİYEL İPLİK VE KORD BEZİ SANAYİ VE TİCARET A.Ş.</t>
  </si>
  <si>
    <t>MRTGG</t>
  </si>
  <si>
    <t>MERT GIDA GİYİM SANAYİ VE TİCARET A.Ş.</t>
  </si>
  <si>
    <t>NFIST</t>
  </si>
  <si>
    <t>MALİ SEKTÖR DIŞI NFIST İSTANBUL 20 A TİPİ BORSA YATIRIM FONU</t>
  </si>
  <si>
    <t>VAKBN</t>
  </si>
  <si>
    <t>TÜRKİYE VAKIFLAR BANKASI T.A.O</t>
  </si>
  <si>
    <t>31.03.2006</t>
  </si>
  <si>
    <t>31.03.2005</t>
  </si>
  <si>
    <t>ANEL TELEKOMÜNİKASYON ELEKTRONİK SİSTEMLERİ SANAYİ VE TİCARET A.Ş.</t>
  </si>
  <si>
    <t>DGATE</t>
  </si>
  <si>
    <t>DATAGATE BİLGİSAYAR MALZEMELERİ TİCARET A.Ş.</t>
  </si>
  <si>
    <t>DJIMT</t>
  </si>
  <si>
    <t>BİZİM MENKUL DEĞERLER A.Ş. DOW JONES DJIM TÜRKİYE A TİPİ BYF</t>
  </si>
  <si>
    <t>RYSAS</t>
  </si>
  <si>
    <t>REYSAŞ TAŞIMACILIK VE LOJİSTİK TİCARET A.Ş.</t>
  </si>
  <si>
    <t>TANSAŞ PERAKENDE MAĞAZACILIK TİCARET A.Ş.</t>
  </si>
  <si>
    <t>TRABZONSPOR SPORTİF YATIRIM VE TİCARET A.Ş.</t>
  </si>
  <si>
    <t>(Tutarlar Yeni Türk Lirası olarak ifade edilmiştir)</t>
  </si>
  <si>
    <t>Yeniden</t>
  </si>
  <si>
    <t xml:space="preserve">Yasal </t>
  </si>
  <si>
    <t>Değerleme</t>
  </si>
  <si>
    <t>Olağanüstü</t>
  </si>
  <si>
    <t>Yabancı Para</t>
  </si>
  <si>
    <t>Net dönem</t>
  </si>
  <si>
    <t>Geçmiş Yıllar</t>
  </si>
  <si>
    <t>Yedekler</t>
  </si>
  <si>
    <t>Artış Fonu</t>
  </si>
  <si>
    <t>Yedekleri</t>
  </si>
  <si>
    <t>Çevirim Farkları</t>
  </si>
  <si>
    <t>Karı/(Zararı)</t>
  </si>
  <si>
    <t>Karları</t>
  </si>
  <si>
    <t>Toplam</t>
  </si>
  <si>
    <t>01.01.2005 itibariyle bakiye</t>
  </si>
  <si>
    <t>-</t>
  </si>
  <si>
    <t>Konsolidasyon Etkisinim Ters Çevrilmesi</t>
  </si>
  <si>
    <t>Dönem Net Karı/(Zararı)</t>
  </si>
  <si>
    <t>Kar Dağıtımı</t>
  </si>
  <si>
    <t>Ödenecek Temettüler</t>
  </si>
  <si>
    <t>Yasal Yedekler</t>
  </si>
  <si>
    <t>Geçmiş Yıllar Karları (Zararları)</t>
  </si>
  <si>
    <t>Yabanci Para Çevirim Farkları</t>
  </si>
  <si>
    <t>Öz sermaye Enflasyon Düzeltme Farkları</t>
  </si>
  <si>
    <t>NAKİT AKIM TABLOSU</t>
  </si>
  <si>
    <t>Notlar</t>
  </si>
  <si>
    <t>İşletme faaliyetlerinden kaynaklanan nakit akımları</t>
  </si>
  <si>
    <t>Net kar/(zarar)</t>
  </si>
  <si>
    <t>Düzeltmeler:</t>
  </si>
  <si>
    <t>Amortisman</t>
  </si>
  <si>
    <t>18, 19</t>
  </si>
  <si>
    <t>Maddi olmayan duran varlıklar itfa payı</t>
  </si>
  <si>
    <t>Vergi gideri/( geliri)</t>
  </si>
  <si>
    <t>Faiz ve vade farkı (gelirleri) net</t>
  </si>
  <si>
    <t>38, 39</t>
  </si>
  <si>
    <t>Kıdem tazminatı yükümlülüğü gideri</t>
  </si>
  <si>
    <t>Diğer karşılık ve gelir tahakkukları, net</t>
  </si>
  <si>
    <t>Alacak,borç  reeskont (gelirleri) / giderleri,net</t>
  </si>
  <si>
    <t>Ana ortaklık dışı pay</t>
  </si>
  <si>
    <t>İşletme dışı faaliyetlerden kaynaklanan parasal kazanç</t>
  </si>
  <si>
    <t>Varlık ve yükümlülüklerdeki değişimler:</t>
  </si>
  <si>
    <t>Ticari alacaklardaki (artış)/azalış</t>
  </si>
  <si>
    <t>İlişkili taraflardan alacaklardaki (artış)/azalış</t>
  </si>
  <si>
    <t>Diğer alacaklardaki artış/(azalış)</t>
  </si>
  <si>
    <t>Diğer varlıklardaki (artış)/azalış</t>
  </si>
  <si>
    <t>Stoklardaki (artış)/azalış</t>
  </si>
  <si>
    <t>Ticari borçlardaki (azalış)/artış</t>
  </si>
  <si>
    <t>İlişkili taraflara borçlardaki (azalış)/artış</t>
  </si>
  <si>
    <t>Alınan avanslardaki (artış)/azalış</t>
  </si>
  <si>
    <t>Kıdem tazminatı ödemeleri</t>
  </si>
  <si>
    <t>Ödenen vergi</t>
  </si>
  <si>
    <t>Diğer yükümlülükleri (azalış)/artış</t>
  </si>
  <si>
    <t>İşletme faaliyetlerinden kaynaklanan parasal kayıp</t>
  </si>
  <si>
    <t>İşletme faaliyetlerinden kaynaklanan net nakit girişleri</t>
  </si>
  <si>
    <t>Yatırım faaliyetlerinden kaynaklanan nakit akımları:</t>
  </si>
  <si>
    <t>Maddi duran varlık alımları</t>
  </si>
  <si>
    <t>Maddi olmayan duran varlık alımları</t>
  </si>
  <si>
    <t>Maddi duran varlık satışından elde edilen nakit</t>
  </si>
  <si>
    <t>Maddi Duran Varlık Çıkış Net Defter Değeri</t>
  </si>
  <si>
    <t>Maddi Olmayan Duran Varlık Çıkış Net Defter Değeri</t>
  </si>
  <si>
    <t>Finansal Varlıklar Satış</t>
  </si>
  <si>
    <t>Yatırım  faaliyetlerinden kaynaklanan net nakit girişleri</t>
  </si>
  <si>
    <t>Finansman faaliyetlerinden kaynaklanan nakit akımları:</t>
  </si>
  <si>
    <t>Finansal borçlardaki artış/(azalış)</t>
  </si>
  <si>
    <t>Uzun vadeli finansal borçların kısa vadeli kısımlarındaki artış(azalış)</t>
  </si>
  <si>
    <t>Finasal kiralama borçlarındaki artış/(azalış)</t>
  </si>
  <si>
    <t>Finansman faaliyetlerinden kaynaklanan net nakit çıkışları</t>
  </si>
  <si>
    <t>Yabancı para çevrim farkları</t>
  </si>
  <si>
    <t>Yeniden değerleme artış fonu</t>
  </si>
  <si>
    <t>Ana ortaklık dışı paylardaki azalış</t>
  </si>
  <si>
    <t>Bağlı ortaklıklarla ilgili özsermaye azalışı</t>
  </si>
  <si>
    <t>Nakit ve nakit benzeri değerlerdeki net (azalış)/artış</t>
  </si>
  <si>
    <t>Nakit ve nakit benzeri değerlerden kaynaklanan parasal kayıp</t>
  </si>
  <si>
    <t xml:space="preserve">Dönem başı nakit ve nakit benzeri değerler bakiyesi </t>
  </si>
  <si>
    <t>Sene sonu nakit ve nakit benzeri değerler bakiyesi</t>
  </si>
  <si>
    <t xml:space="preserve">Geçmiş </t>
  </si>
  <si>
    <t xml:space="preserve">    Yeniden Değerleme Artış Fonu</t>
  </si>
  <si>
    <t>01.01.2006 itibariyle bakiye</t>
  </si>
  <si>
    <t>31.03.2006 itibariyle bakiye</t>
  </si>
  <si>
    <t>Olağanüstü Gelirler ve Karlar</t>
  </si>
  <si>
    <t>Olağanüstü Giderler ve Zararlar</t>
  </si>
  <si>
    <t>31.03.2005 itibariyle bakiye</t>
  </si>
  <si>
    <t>Yeniden Değerleme Artış Fonu</t>
  </si>
  <si>
    <t>Sermaye Arttırımı</t>
  </si>
  <si>
    <t>MERKO GIDA SANAYİ VE TİCARET  A.Ş. VE BAĞLI ORTAKLIKLARI</t>
  </si>
  <si>
    <t>31 MART 2006 VE 2005 TARİHLERİNDE SONA EREN 3 AYLIK DÖNEMLERE AİT</t>
  </si>
  <si>
    <t>SERİ:XI NO:25 SAYILI TEBLİĞE GÖRE HAZIRLANMIŞ</t>
  </si>
  <si>
    <t>KONSOLİDE NAKİT AKIM TABLOLARI</t>
  </si>
  <si>
    <t>KONSOLİDE ÖZSERMAYE DEĞİŞİM TABLOLARI</t>
  </si>
  <si>
    <t>Maddi duran varlık satış (gelirleri)/zararları</t>
  </si>
  <si>
    <t>İştirakler Özkaynak Payı</t>
  </si>
  <si>
    <t>Menkul Kıymetlerde (artış)/azalış</t>
  </si>
  <si>
    <t>Ödenen faizler</t>
  </si>
  <si>
    <t>Sermaye artışı</t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</si>
</sst>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TL&quot;;\-#,##0&quot;TL&quot;"/>
    <numFmt numFmtId="165" formatCode="#,##0&quot;TL&quot;;[Red]\-#,##0&quot;TL&quot;"/>
    <numFmt numFmtId="166" formatCode="#,##0.00&quot;TL&quot;;\-#,##0.00&quot;TL&quot;"/>
    <numFmt numFmtId="167" formatCode="#,##0.00&quot;TL&quot;;[Red]\-#,##0.00&quot;TL&quot;"/>
    <numFmt numFmtId="168" formatCode="dd\.mm\.yyyy"/>
    <numFmt numFmtId="169" formatCode="dd\.mmm\.yy"/>
    <numFmt numFmtId="170" formatCode="dd\.mmm"/>
    <numFmt numFmtId="171" formatCode="mmm\.yy"/>
    <numFmt numFmtId="172" formatCode="dd\.mm\.yyyy\ h:mm"/>
    <numFmt numFmtId="173" formatCode="dd/mm/yy"/>
    <numFmt numFmtId="174" formatCode="dd/mm/yy\ h:mm"/>
    <numFmt numFmtId="175" formatCode="d/m/yyyy"/>
    <numFmt numFmtId="176" formatCode="d\-mmm\-yy"/>
    <numFmt numFmtId="177" formatCode="d\-mmm"/>
    <numFmt numFmtId="178" formatCode="mmm\-yy"/>
    <numFmt numFmtId="179" formatCode="d/m/yyyy\ h:mm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\.m\.yy"/>
    <numFmt numFmtId="189" formatCode="d\.m\.yy\ h:mm"/>
    <numFmt numFmtId="190" formatCode="#,##0;\(0,000\)"/>
    <numFmt numFmtId="191" formatCode="#,##0;\(0.000\)"/>
    <numFmt numFmtId="192" formatCode="#,##0;\(#,##0\)"/>
    <numFmt numFmtId="193" formatCode="@\ \ \ \ "/>
    <numFmt numFmtId="194" formatCode="@\ \ "/>
    <numFmt numFmtId="195" formatCode="#,###;@\ \ "/>
    <numFmt numFmtId="196" formatCode="#,###;\ \ @\ \ "/>
    <numFmt numFmtId="197" formatCode="#,###;\ \ \ \ @\ \ "/>
    <numFmt numFmtId="198" formatCode="#,###;\ \ \ @\ \ "/>
    <numFmt numFmtId="199" formatCode="#,###;@\ "/>
    <numFmt numFmtId="200" formatCode="#,###;@"/>
    <numFmt numFmtId="201" formatCode="#,##0_);[Red]\(#,##0\);;"/>
    <numFmt numFmtId="202" formatCode="_-* #,##0&quot;TL&quot;_-;\-* #,##0&quot;TL&quot;_-;_-* &quot;-&quot;&quot;TL&quot;_-;_-@_-"/>
    <numFmt numFmtId="203" formatCode="_-* #,##0_T_L_-;\-* #,##0_T_L_-;_-* &quot;-&quot;_T_L_-;_-@_-"/>
    <numFmt numFmtId="204" formatCode="_-* #,##0.00&quot;TL&quot;_-;\-* #,##0.00&quot;TL&quot;_-;_-* &quot;-&quot;??&quot;TL&quot;_-;_-@_-"/>
    <numFmt numFmtId="205" formatCode="_-* #,##0.00_T_L_-;\-* #,##0.00_T_L_-;_-* &quot;-&quot;??_T_L_-;_-@_-"/>
    <numFmt numFmtId="206" formatCode="#,##0_);[Red]\(#,##0\);"/>
    <numFmt numFmtId="207" formatCode="\ \ \ \ \ @"/>
    <numFmt numFmtId="208" formatCode="#,##0_);[Black]\(#,##0\)"/>
    <numFmt numFmtId="209" formatCode="[$-41F]d\ mmmm\ yyyy;@"/>
    <numFmt numFmtId="210" formatCode="#,##0.00\ _T_L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b/>
      <sz val="9"/>
      <name val="Arial"/>
      <family val="2"/>
    </font>
    <font>
      <sz val="7"/>
      <name val="Arial Tur"/>
      <family val="2"/>
    </font>
    <font>
      <sz val="10"/>
      <name val="Arial Tur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10"/>
      <name val="Arial Tur"/>
      <family val="0"/>
    </font>
    <font>
      <b/>
      <sz val="7"/>
      <color indexed="8"/>
      <name val="Arial Tur"/>
      <family val="2"/>
    </font>
    <font>
      <b/>
      <sz val="7"/>
      <color indexed="8"/>
      <name val="Arial"/>
      <family val="0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sz val="8"/>
      <color indexed="23"/>
      <name val="Arial TUR"/>
      <family val="0"/>
    </font>
    <font>
      <b/>
      <sz val="7"/>
      <name val="Arial Tur"/>
      <family val="2"/>
    </font>
    <font>
      <b/>
      <sz val="8"/>
      <color indexed="10"/>
      <name val="Arial Tur"/>
      <family val="2"/>
    </font>
    <font>
      <b/>
      <i/>
      <sz val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181" fontId="4" fillId="0" borderId="0" xfId="0" applyNumberFormat="1" applyFont="1" applyBorder="1" applyAlignment="1" applyProtection="1" quotePrefix="1">
      <alignment horizontal="left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>
      <alignment horizontal="left" vertical="center"/>
      <protection hidden="1"/>
    </xf>
    <xf numFmtId="181" fontId="4" fillId="0" borderId="0" xfId="0" applyNumberFormat="1" applyFont="1" applyBorder="1" applyAlignment="1" applyProtection="1">
      <alignment horizontal="centerContinuous" vertical="center"/>
      <protection hidden="1"/>
    </xf>
    <xf numFmtId="192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 locked="0"/>
    </xf>
    <xf numFmtId="181" fontId="4" fillId="0" borderId="0" xfId="0" applyNumberFormat="1" applyFont="1" applyAlignment="1" applyProtection="1">
      <alignment vertical="center"/>
      <protection locked="0"/>
    </xf>
    <xf numFmtId="181" fontId="9" fillId="0" borderId="0" xfId="0" applyNumberFormat="1" applyFont="1" applyBorder="1" applyAlignment="1" applyProtection="1">
      <alignment horizontal="centerContinuous" vertical="center"/>
      <protection/>
    </xf>
    <xf numFmtId="192" fontId="4" fillId="0" borderId="0" xfId="0" applyNumberFormat="1" applyFont="1" applyBorder="1" applyAlignment="1" applyProtection="1">
      <alignment horizontal="centerContinuous" vertical="center"/>
      <protection hidden="1"/>
    </xf>
    <xf numFmtId="0" fontId="9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/>
    </xf>
    <xf numFmtId="181" fontId="5" fillId="0" borderId="0" xfId="0" applyNumberFormat="1" applyFont="1" applyBorder="1" applyAlignment="1" applyProtection="1" quotePrefix="1">
      <alignment horizontal="left" vertical="center"/>
      <protection hidden="1"/>
    </xf>
    <xf numFmtId="181" fontId="4" fillId="0" borderId="0" xfId="0" applyNumberFormat="1" applyFont="1" applyBorder="1" applyAlignment="1" applyProtection="1">
      <alignment horizontal="right" vertical="center"/>
      <protection hidden="1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9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/>
    </xf>
    <xf numFmtId="181" fontId="10" fillId="0" borderId="0" xfId="0" applyNumberFormat="1" applyFont="1" applyBorder="1" applyAlignment="1" applyProtection="1">
      <alignment horizontal="right"/>
      <protection hidden="1" locked="0"/>
    </xf>
    <xf numFmtId="0" fontId="10" fillId="0" borderId="0" xfId="0" applyFont="1" applyAlignment="1" applyProtection="1">
      <alignment horizontal="left"/>
      <protection locked="0"/>
    </xf>
    <xf numFmtId="181" fontId="10" fillId="0" borderId="0" xfId="0" applyNumberFormat="1" applyFont="1" applyBorder="1" applyAlignment="1" applyProtection="1">
      <alignment horizontal="right" vertical="center"/>
      <protection hidden="1" locked="0"/>
    </xf>
    <xf numFmtId="192" fontId="4" fillId="0" borderId="0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  <xf numFmtId="192" fontId="4" fillId="0" borderId="0" xfId="0" applyNumberFormat="1" applyFont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 hidden="1"/>
    </xf>
    <xf numFmtId="181" fontId="5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" fontId="12" fillId="0" borderId="0" xfId="0" applyNumberFormat="1" applyFont="1" applyFill="1" applyBorder="1" applyAlignment="1" applyProtection="1">
      <alignment vertical="center"/>
      <protection/>
    </xf>
    <xf numFmtId="192" fontId="4" fillId="0" borderId="0" xfId="0" applyNumberFormat="1" applyFont="1" applyBorder="1" applyAlignment="1" applyProtection="1">
      <alignment horizontal="right" vertical="center"/>
      <protection hidden="1" locked="0"/>
    </xf>
    <xf numFmtId="208" fontId="4" fillId="0" borderId="0" xfId="0" applyNumberFormat="1" applyFont="1" applyBorder="1" applyAlignment="1" applyProtection="1">
      <alignment horizontal="right" vertical="center"/>
      <protection/>
    </xf>
    <xf numFmtId="208" fontId="4" fillId="0" borderId="0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14" fillId="0" borderId="0" xfId="17" applyFont="1" applyAlignment="1" applyProtection="1">
      <alignment vertical="center" wrapText="1"/>
      <protection hidden="1"/>
    </xf>
    <xf numFmtId="181" fontId="5" fillId="0" borderId="0" xfId="0" applyNumberFormat="1" applyFont="1" applyBorder="1" applyAlignment="1" applyProtection="1" quotePrefix="1">
      <alignment horizontal="left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0" xfId="0" applyNumberFormat="1" applyFont="1" applyBorder="1" applyAlignment="1" applyProtection="1" quotePrefix="1">
      <alignment horizontal="left" vertical="center"/>
      <protection/>
    </xf>
    <xf numFmtId="207" fontId="16" fillId="0" borderId="0" xfId="0" applyNumberFormat="1" applyFont="1" applyBorder="1" applyAlignment="1" applyProtection="1">
      <alignment horizontal="centerContinuous" vertical="center" wrapText="1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19" fillId="0" borderId="0" xfId="0" applyNumberFormat="1" applyFont="1" applyBorder="1" applyAlignment="1" applyProtection="1">
      <alignment horizontal="left" vertical="center"/>
      <protection locked="0"/>
    </xf>
    <xf numFmtId="181" fontId="19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Fill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 quotePrefix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181" fontId="5" fillId="0" borderId="0" xfId="0" applyNumberFormat="1" applyFont="1" applyAlignment="1" applyProtection="1">
      <alignment vertical="center"/>
      <protection/>
    </xf>
    <xf numFmtId="0" fontId="14" fillId="0" borderId="0" xfId="17" applyFont="1" applyAlignment="1" applyProtection="1">
      <alignment vertical="top" wrapText="1"/>
      <protection hidden="1"/>
    </xf>
    <xf numFmtId="0" fontId="20" fillId="0" borderId="0" xfId="0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 quotePrefix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 quotePrefix="1">
      <alignment horizontal="center" vertical="center"/>
      <protection/>
    </xf>
    <xf numFmtId="208" fontId="5" fillId="0" borderId="0" xfId="0" applyNumberFormat="1" applyFont="1" applyBorder="1" applyAlignment="1" applyProtection="1">
      <alignment horizontal="right" vertical="center"/>
      <protection/>
    </xf>
    <xf numFmtId="208" fontId="5" fillId="0" borderId="0" xfId="0" applyNumberFormat="1" applyFont="1" applyBorder="1" applyAlignment="1" applyProtection="1">
      <alignment horizontal="right" vertical="center"/>
      <protection locked="0"/>
    </xf>
    <xf numFmtId="200" fontId="22" fillId="0" borderId="0" xfId="0" applyNumberFormat="1" applyFont="1" applyBorder="1" applyAlignment="1" applyProtection="1" quotePrefix="1">
      <alignment horizontal="right" vertical="center" wrapText="1"/>
      <protection locked="0"/>
    </xf>
    <xf numFmtId="207" fontId="23" fillId="0" borderId="0" xfId="0" applyNumberFormat="1" applyFont="1" applyBorder="1" applyAlignment="1" applyProtection="1">
      <alignment horizontal="centerContinuous" vertical="center" wrapText="1"/>
      <protection/>
    </xf>
    <xf numFmtId="181" fontId="4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/>
      <protection locked="0"/>
    </xf>
    <xf numFmtId="1" fontId="24" fillId="0" borderId="0" xfId="0" applyNumberFormat="1" applyFont="1" applyFill="1" applyBorder="1" applyAlignment="1" applyProtection="1">
      <alignment vertical="center"/>
      <protection/>
    </xf>
    <xf numFmtId="1" fontId="24" fillId="0" borderId="0" xfId="0" applyNumberFormat="1" applyFont="1" applyFill="1" applyBorder="1" applyAlignment="1" applyProtection="1" quotePrefix="1">
      <alignment horizontal="left" vertical="center"/>
      <protection/>
    </xf>
    <xf numFmtId="181" fontId="19" fillId="0" borderId="0" xfId="0" applyNumberFormat="1" applyFont="1" applyBorder="1" applyAlignment="1" applyProtection="1">
      <alignment horizontal="left" vertical="center"/>
      <protection/>
    </xf>
    <xf numFmtId="0" fontId="25" fillId="0" borderId="0" xfId="17" applyFont="1" applyAlignment="1" applyProtection="1">
      <alignment vertical="top" wrapText="1"/>
      <protection hidden="1"/>
    </xf>
    <xf numFmtId="181" fontId="5" fillId="0" borderId="0" xfId="0" applyNumberFormat="1" applyFont="1" applyFill="1" applyBorder="1" applyAlignment="1" applyProtection="1">
      <alignment horizontal="centerContinuous" vertical="center"/>
      <protection/>
    </xf>
    <xf numFmtId="192" fontId="18" fillId="0" borderId="1" xfId="0" applyNumberFormat="1" applyFont="1" applyBorder="1" applyAlignment="1" applyProtection="1" quotePrefix="1">
      <alignment horizontal="right" vertical="center" wrapText="1"/>
      <protection locked="0"/>
    </xf>
    <xf numFmtId="200" fontId="22" fillId="0" borderId="0" xfId="0" applyNumberFormat="1" applyFont="1" applyBorder="1" applyAlignment="1" applyProtection="1">
      <alignment horizontal="right" vertical="center" wrapText="1"/>
      <protection locked="0"/>
    </xf>
    <xf numFmtId="181" fontId="5" fillId="0" borderId="0" xfId="0" applyNumberFormat="1" applyFont="1" applyBorder="1" applyAlignment="1" applyProtection="1">
      <alignment horizontal="right" vertical="center"/>
      <protection locked="0"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 quotePrefix="1">
      <alignment horizontal="right" vertical="center"/>
      <protection hidden="1"/>
    </xf>
    <xf numFmtId="181" fontId="5" fillId="0" borderId="0" xfId="0" applyNumberFormat="1" applyFont="1" applyBorder="1" applyAlignment="1" applyProtection="1">
      <alignment horizontal="left"/>
      <protection/>
    </xf>
    <xf numFmtId="192" fontId="21" fillId="0" borderId="1" xfId="0" applyNumberFormat="1" applyFont="1" applyBorder="1" applyAlignment="1" applyProtection="1" quotePrefix="1">
      <alignment horizontal="center" wrapText="1"/>
      <protection locked="0"/>
    </xf>
    <xf numFmtId="192" fontId="18" fillId="0" borderId="1" xfId="0" applyNumberFormat="1" applyFont="1" applyBorder="1" applyAlignment="1" applyProtection="1" quotePrefix="1">
      <alignment horizontal="right" wrapText="1"/>
      <protection locked="0"/>
    </xf>
    <xf numFmtId="200" fontId="22" fillId="0" borderId="0" xfId="0" applyNumberFormat="1" applyFont="1" applyBorder="1" applyAlignment="1" applyProtection="1">
      <alignment horizontal="right" wrapText="1"/>
      <protection locked="0"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192" fontId="21" fillId="0" borderId="1" xfId="0" applyNumberFormat="1" applyFont="1" applyBorder="1" applyAlignment="1" applyProtection="1" quotePrefix="1">
      <alignment horizontal="center" vertical="center" wrapText="1"/>
      <protection locked="0"/>
    </xf>
    <xf numFmtId="181" fontId="5" fillId="0" borderId="0" xfId="0" applyNumberFormat="1" applyFont="1" applyAlignment="1" applyProtection="1" quotePrefix="1">
      <alignment horizontal="left" vertical="center"/>
      <protection/>
    </xf>
    <xf numFmtId="0" fontId="0" fillId="0" borderId="0" xfId="0" applyFont="1" applyAlignment="1">
      <alignment/>
    </xf>
    <xf numFmtId="181" fontId="26" fillId="0" borderId="0" xfId="0" applyNumberFormat="1" applyFont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horizontal="center" vertical="center"/>
      <protection/>
    </xf>
    <xf numFmtId="200" fontId="27" fillId="0" borderId="0" xfId="0" applyNumberFormat="1" applyFont="1" applyBorder="1" applyAlignment="1" applyProtection="1" quotePrefix="1">
      <alignment horizontal="centerContinuous" vertical="center" wrapText="1"/>
      <protection locked="0"/>
    </xf>
    <xf numFmtId="0" fontId="28" fillId="0" borderId="0" xfId="16" applyFont="1" applyFill="1">
      <alignment/>
      <protection/>
    </xf>
    <xf numFmtId="0" fontId="34" fillId="0" borderId="0" xfId="17" applyFont="1" applyAlignment="1" applyProtection="1">
      <alignment vertical="center"/>
      <protection hidden="1"/>
    </xf>
    <xf numFmtId="0" fontId="36" fillId="0" borderId="0" xfId="18" applyFont="1" applyBorder="1" applyAlignment="1" applyProtection="1">
      <alignment horizontal="left" vertical="center"/>
      <protection/>
    </xf>
    <xf numFmtId="38" fontId="36" fillId="0" borderId="0" xfId="18" applyNumberFormat="1" applyFont="1" applyBorder="1" applyAlignment="1" applyProtection="1" quotePrefix="1">
      <alignment horizontal="left" vertical="center"/>
      <protection/>
    </xf>
    <xf numFmtId="0" fontId="37" fillId="0" borderId="0" xfId="18" applyFont="1">
      <alignment/>
      <protection/>
    </xf>
    <xf numFmtId="0" fontId="36" fillId="0" borderId="0" xfId="18" applyFont="1">
      <alignment/>
      <protection/>
    </xf>
    <xf numFmtId="209" fontId="36" fillId="0" borderId="0" xfId="18" applyNumberFormat="1" applyFont="1" applyAlignment="1">
      <alignment horizontal="left"/>
      <protection/>
    </xf>
    <xf numFmtId="0" fontId="36" fillId="0" borderId="0" xfId="18" applyFont="1" applyAlignment="1">
      <alignment horizontal="left"/>
      <protection/>
    </xf>
    <xf numFmtId="0" fontId="29" fillId="0" borderId="0" xfId="18" applyFont="1">
      <alignment/>
      <protection/>
    </xf>
    <xf numFmtId="0" fontId="29" fillId="0" borderId="0" xfId="18" applyFont="1" applyAlignment="1">
      <alignment horizontal="left" indent="2"/>
      <protection/>
    </xf>
    <xf numFmtId="209" fontId="29" fillId="0" borderId="0" xfId="18" applyNumberFormat="1" applyFont="1" applyAlignment="1">
      <alignment horizontal="left" indent="2"/>
      <protection/>
    </xf>
    <xf numFmtId="38" fontId="36" fillId="0" borderId="2" xfId="18" applyNumberFormat="1" applyFont="1" applyBorder="1" applyAlignment="1" applyProtection="1">
      <alignment horizontal="left"/>
      <protection/>
    </xf>
    <xf numFmtId="38" fontId="28" fillId="0" borderId="0" xfId="16" applyNumberFormat="1" applyFont="1" applyFill="1" applyBorder="1" applyAlignment="1" applyProtection="1">
      <alignment horizontal="left" vertical="center"/>
      <protection hidden="1"/>
    </xf>
    <xf numFmtId="0" fontId="32" fillId="0" borderId="0" xfId="16" applyFont="1" applyFill="1" applyAlignment="1">
      <alignment horizontal="centerContinuous"/>
      <protection/>
    </xf>
    <xf numFmtId="3" fontId="32" fillId="0" borderId="0" xfId="16" applyNumberFormat="1" applyFont="1" applyFill="1" applyBorder="1" applyAlignment="1" applyProtection="1">
      <alignment horizontal="centerContinuous" vertical="center"/>
      <protection hidden="1"/>
    </xf>
    <xf numFmtId="0" fontId="0" fillId="0" borderId="0" xfId="0" applyFill="1" applyAlignment="1">
      <alignment/>
    </xf>
    <xf numFmtId="200" fontId="32" fillId="0" borderId="0" xfId="16" applyNumberFormat="1" applyFont="1" applyFill="1" applyBorder="1" applyAlignment="1" applyProtection="1" quotePrefix="1">
      <alignment horizontal="right" vertical="center"/>
      <protection locked="0"/>
    </xf>
    <xf numFmtId="3" fontId="32" fillId="0" borderId="0" xfId="16" applyNumberFormat="1" applyFont="1" applyFill="1" applyBorder="1" applyAlignment="1" applyProtection="1" quotePrefix="1">
      <alignment horizontal="right" vertical="center"/>
      <protection locked="0"/>
    </xf>
    <xf numFmtId="0" fontId="34" fillId="0" borderId="0" xfId="17" applyFont="1" applyFill="1" applyAlignment="1" applyProtection="1">
      <alignment vertical="center"/>
      <protection hidden="1"/>
    </xf>
    <xf numFmtId="207" fontId="35" fillId="0" borderId="0" xfId="16" applyNumberFormat="1" applyFont="1" applyFill="1" applyBorder="1" applyAlignment="1" applyProtection="1">
      <alignment horizontal="centerContinuous" vertical="center" wrapText="1"/>
      <protection/>
    </xf>
    <xf numFmtId="3" fontId="29" fillId="0" borderId="0" xfId="16" applyNumberFormat="1" applyFont="1" applyFill="1" applyBorder="1" applyAlignment="1" applyProtection="1">
      <alignment horizontal="center"/>
      <protection locked="0"/>
    </xf>
    <xf numFmtId="0" fontId="33" fillId="0" borderId="0" xfId="17" applyFont="1" applyFill="1" applyAlignment="1" applyProtection="1">
      <alignment vertical="center" wrapText="1"/>
      <protection hidden="1"/>
    </xf>
    <xf numFmtId="0" fontId="39" fillId="0" borderId="0" xfId="16" applyFont="1" applyFill="1">
      <alignment/>
      <protection/>
    </xf>
    <xf numFmtId="3" fontId="40" fillId="0" borderId="0" xfId="16" applyNumberFormat="1" applyFont="1" applyFill="1" applyBorder="1" applyAlignment="1" applyProtection="1">
      <alignment horizontal="center"/>
      <protection locked="0"/>
    </xf>
    <xf numFmtId="0" fontId="41" fillId="0" borderId="0" xfId="16" applyFont="1" applyFill="1" applyAlignment="1">
      <alignment horizontal="justify"/>
      <protection/>
    </xf>
    <xf numFmtId="0" fontId="42" fillId="0" borderId="0" xfId="16" applyFont="1" applyFill="1" applyAlignment="1">
      <alignment horizontal="right"/>
      <protection/>
    </xf>
    <xf numFmtId="14" fontId="42" fillId="0" borderId="0" xfId="16" applyNumberFormat="1" applyFont="1" applyFill="1" applyAlignment="1">
      <alignment horizontal="right"/>
      <protection/>
    </xf>
    <xf numFmtId="0" fontId="42" fillId="0" borderId="0" xfId="16" applyFont="1" applyFill="1" applyAlignment="1">
      <alignment horizontal="left"/>
      <protection/>
    </xf>
    <xf numFmtId="3" fontId="39" fillId="0" borderId="0" xfId="16" applyNumberFormat="1" applyFont="1" applyFill="1">
      <alignment/>
      <protection/>
    </xf>
    <xf numFmtId="0" fontId="41" fillId="0" borderId="0" xfId="16" applyFont="1" applyFill="1">
      <alignment/>
      <protection/>
    </xf>
    <xf numFmtId="0" fontId="1" fillId="0" borderId="0" xfId="0" applyFont="1" applyFill="1" applyAlignment="1">
      <alignment/>
    </xf>
    <xf numFmtId="0" fontId="41" fillId="0" borderId="0" xfId="16" applyFont="1" applyFill="1" applyAlignment="1">
      <alignment horizontal="left"/>
      <protection/>
    </xf>
    <xf numFmtId="0" fontId="42" fillId="0" borderId="0" xfId="16" applyFont="1" applyFill="1">
      <alignment/>
      <protection/>
    </xf>
    <xf numFmtId="0" fontId="39" fillId="0" borderId="0" xfId="16" applyFont="1" applyFill="1">
      <alignment/>
      <protection/>
    </xf>
    <xf numFmtId="3" fontId="0" fillId="0" borderId="0" xfId="0" applyNumberFormat="1" applyFill="1" applyAlignment="1">
      <alignment/>
    </xf>
    <xf numFmtId="0" fontId="41" fillId="0" borderId="0" xfId="16" applyFont="1" applyFill="1">
      <alignment/>
      <protection/>
    </xf>
    <xf numFmtId="182" fontId="5" fillId="0" borderId="0" xfId="0" applyNumberFormat="1" applyFont="1" applyBorder="1" applyAlignment="1" applyProtection="1">
      <alignment horizontal="right" vertical="center"/>
      <protection locked="0"/>
    </xf>
    <xf numFmtId="38" fontId="36" fillId="0" borderId="0" xfId="18" applyNumberFormat="1" applyFont="1" applyBorder="1" applyAlignment="1" applyProtection="1">
      <alignment horizontal="left"/>
      <protection/>
    </xf>
    <xf numFmtId="180" fontId="31" fillId="0" borderId="0" xfId="18" applyNumberFormat="1" applyFont="1">
      <alignment/>
      <protection/>
    </xf>
    <xf numFmtId="180" fontId="32" fillId="0" borderId="0" xfId="16" applyNumberFormat="1" applyFont="1" applyBorder="1" applyAlignment="1" applyProtection="1" quotePrefix="1">
      <alignment horizontal="right" vertical="center"/>
      <protection locked="0"/>
    </xf>
    <xf numFmtId="180" fontId="0" fillId="0" borderId="0" xfId="0" applyNumberFormat="1" applyAlignment="1">
      <alignment/>
    </xf>
    <xf numFmtId="180" fontId="35" fillId="0" borderId="0" xfId="16" applyNumberFormat="1" applyFont="1" applyBorder="1" applyAlignment="1" applyProtection="1">
      <alignment horizontal="centerContinuous" vertical="center" wrapText="1"/>
      <protection/>
    </xf>
    <xf numFmtId="180" fontId="29" fillId="0" borderId="0" xfId="16" applyNumberFormat="1" applyFont="1" applyBorder="1" applyAlignment="1" applyProtection="1">
      <alignment horizontal="center"/>
      <protection locked="0"/>
    </xf>
    <xf numFmtId="180" fontId="29" fillId="0" borderId="0" xfId="18" applyNumberFormat="1" applyFont="1" applyBorder="1" applyAlignment="1" applyProtection="1">
      <alignment horizontal="right" vertical="center"/>
      <protection locked="0"/>
    </xf>
    <xf numFmtId="180" fontId="28" fillId="0" borderId="0" xfId="18" applyNumberFormat="1" applyFont="1" applyAlignment="1">
      <alignment horizontal="center"/>
      <protection/>
    </xf>
    <xf numFmtId="180" fontId="29" fillId="0" borderId="0" xfId="18" applyNumberFormat="1" applyFont="1" applyBorder="1" applyAlignment="1" applyProtection="1" quotePrefix="1">
      <alignment horizontal="right" vertical="center"/>
      <protection/>
    </xf>
    <xf numFmtId="180" fontId="36" fillId="0" borderId="0" xfId="18" applyNumberFormat="1" applyFont="1" applyAlignment="1">
      <alignment horizontal="center"/>
      <protection/>
    </xf>
    <xf numFmtId="180" fontId="37" fillId="0" borderId="0" xfId="18" applyNumberFormat="1" applyFont="1">
      <alignment/>
      <protection/>
    </xf>
    <xf numFmtId="180" fontId="37" fillId="0" borderId="0" xfId="18" applyNumberFormat="1" applyFont="1" applyAlignment="1">
      <alignment horizontal="center"/>
      <protection/>
    </xf>
    <xf numFmtId="180" fontId="38" fillId="0" borderId="0" xfId="18" applyNumberFormat="1" applyFont="1" applyAlignment="1">
      <alignment horizontal="right"/>
      <protection/>
    </xf>
    <xf numFmtId="180" fontId="37" fillId="0" borderId="0" xfId="18" applyNumberFormat="1" applyFont="1" applyAlignment="1">
      <alignment horizontal="right"/>
      <protection/>
    </xf>
    <xf numFmtId="180" fontId="29" fillId="0" borderId="0" xfId="18" applyNumberFormat="1" applyFont="1" applyBorder="1" applyAlignment="1" applyProtection="1">
      <alignment horizontal="right"/>
      <protection locked="0"/>
    </xf>
    <xf numFmtId="180" fontId="37" fillId="0" borderId="0" xfId="18" applyNumberFormat="1" applyFont="1" applyFill="1" applyBorder="1" applyAlignment="1">
      <alignment horizontal="right"/>
      <protection/>
    </xf>
    <xf numFmtId="180" fontId="36" fillId="0" borderId="0" xfId="18" applyNumberFormat="1" applyFont="1" applyFill="1" applyAlignment="1">
      <alignment horizontal="right"/>
      <protection/>
    </xf>
    <xf numFmtId="180" fontId="37" fillId="0" borderId="0" xfId="18" applyNumberFormat="1" applyFont="1" applyFill="1" applyBorder="1" applyAlignment="1">
      <alignment horizontal="right"/>
      <protection/>
    </xf>
    <xf numFmtId="180" fontId="29" fillId="0" borderId="0" xfId="18" applyNumberFormat="1" applyFont="1" applyFill="1" applyAlignment="1">
      <alignment horizontal="right"/>
      <protection/>
    </xf>
    <xf numFmtId="180" fontId="36" fillId="0" borderId="2" xfId="18" applyNumberFormat="1" applyFont="1" applyFill="1" applyBorder="1" applyAlignment="1">
      <alignment horizontal="right"/>
      <protection/>
    </xf>
    <xf numFmtId="180" fontId="36" fillId="0" borderId="0" xfId="18" applyNumberFormat="1" applyFont="1" applyFill="1" applyBorder="1" applyAlignment="1">
      <alignment horizontal="right"/>
      <protection/>
    </xf>
    <xf numFmtId="180" fontId="30" fillId="0" borderId="0" xfId="16" applyNumberFormat="1" applyFont="1" applyFill="1" applyBorder="1" applyAlignment="1" applyProtection="1">
      <alignment horizontal="right" vertical="center"/>
      <protection locked="0"/>
    </xf>
    <xf numFmtId="180" fontId="43" fillId="0" borderId="0" xfId="16" applyNumberFormat="1" applyFont="1" applyFill="1" applyBorder="1" applyAlignment="1" applyProtection="1">
      <alignment horizontal="right" vertical="center"/>
      <protection locked="0"/>
    </xf>
    <xf numFmtId="180" fontId="43" fillId="0" borderId="0" xfId="16" applyNumberFormat="1" applyFont="1" applyFill="1" applyBorder="1" applyAlignment="1" applyProtection="1">
      <alignment horizontal="right" vertical="center"/>
      <protection locked="0"/>
    </xf>
    <xf numFmtId="180" fontId="30" fillId="0" borderId="0" xfId="16" applyNumberFormat="1" applyFont="1" applyFill="1" applyBorder="1" applyAlignment="1" applyProtection="1">
      <alignment horizontal="right" vertical="center"/>
      <protection locked="0"/>
    </xf>
    <xf numFmtId="180" fontId="40" fillId="0" borderId="0" xfId="16" applyNumberFormat="1" applyFont="1" applyFill="1" applyBorder="1" applyAlignment="1" applyProtection="1">
      <alignment horizontal="right" vertical="center"/>
      <protection locked="0"/>
    </xf>
    <xf numFmtId="180" fontId="39" fillId="0" borderId="0" xfId="16" applyNumberFormat="1" applyFont="1" applyFill="1" applyBorder="1" applyAlignment="1" applyProtection="1">
      <alignment horizontal="right" vertical="center"/>
      <protection locked="0"/>
    </xf>
    <xf numFmtId="180" fontId="41" fillId="0" borderId="0" xfId="16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ill="1" applyAlignment="1">
      <alignment/>
    </xf>
    <xf numFmtId="180" fontId="43" fillId="0" borderId="0" xfId="16" applyNumberFormat="1" applyFont="1" applyFill="1" applyBorder="1" applyAlignment="1" applyProtection="1" quotePrefix="1">
      <alignment horizontal="right" vertical="center"/>
      <protection locked="0"/>
    </xf>
    <xf numFmtId="180" fontId="39" fillId="0" borderId="0" xfId="16" applyNumberFormat="1" applyFont="1" applyFill="1" applyBorder="1" applyAlignment="1" applyProtection="1" quotePrefix="1">
      <alignment horizontal="right" vertical="center"/>
      <protection locked="0"/>
    </xf>
    <xf numFmtId="180" fontId="38" fillId="0" borderId="0" xfId="18" applyNumberFormat="1" applyFont="1" applyFill="1" applyBorder="1" applyAlignment="1">
      <alignment horizontal="right"/>
      <protection/>
    </xf>
    <xf numFmtId="181" fontId="5" fillId="0" borderId="0" xfId="0" applyNumberFormat="1" applyFont="1" applyFill="1" applyBorder="1" applyAlignment="1" applyProtection="1" quotePrefix="1">
      <alignment horizontal="left" vertical="center"/>
      <protection/>
    </xf>
    <xf numFmtId="181" fontId="4" fillId="0" borderId="0" xfId="0" applyNumberFormat="1" applyFont="1" applyFill="1" applyBorder="1" applyAlignment="1" applyProtection="1">
      <alignment horizontal="left" vertical="center"/>
      <protection/>
    </xf>
    <xf numFmtId="208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181" fontId="4" fillId="0" borderId="0" xfId="0" applyNumberFormat="1" applyFont="1" applyFill="1" applyAlignment="1" applyProtection="1">
      <alignment vertical="center"/>
      <protection/>
    </xf>
    <xf numFmtId="0" fontId="33" fillId="0" borderId="0" xfId="17" applyFont="1" applyAlignment="1" applyProtection="1">
      <alignment vertical="center"/>
      <protection hidden="1"/>
    </xf>
    <xf numFmtId="0" fontId="0" fillId="0" borderId="0" xfId="0" applyAlignment="1">
      <alignment/>
    </xf>
    <xf numFmtId="0" fontId="33" fillId="0" borderId="0" xfId="17" applyFont="1" applyFill="1" applyAlignment="1" applyProtection="1">
      <alignment vertical="center"/>
      <protection hidden="1"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Normal_31032005 MALİ TABLOLAR" xfId="16"/>
    <cellStyle name="Normal_DoganHoldSPK30-4-2003.enflasyon" xfId="17"/>
    <cellStyle name="Normal_ozsemaye_nazmiye_230505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590550</xdr:colOff>
      <xdr:row>0</xdr:row>
      <xdr:rowOff>19050</xdr:rowOff>
    </xdr:from>
    <xdr:to>
      <xdr:col>29</xdr:col>
      <xdr:colOff>19050</xdr:colOff>
      <xdr:row>1</xdr:row>
      <xdr:rowOff>66675</xdr:rowOff>
    </xdr:to>
    <xdr:sp>
      <xdr:nvSpPr>
        <xdr:cNvPr id="1" name="Text 23"/>
        <xdr:cNvSpPr txBox="1">
          <a:spLocks noChangeArrowheads="1"/>
        </xdr:cNvSpPr>
      </xdr:nvSpPr>
      <xdr:spPr>
        <a:xfrm>
          <a:off x="20888325" y="19050"/>
          <a:ext cx="647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OSTA\Posta-06-12\SIRKET\Enf\FORMSRK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S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23"/>
  <sheetViews>
    <sheetView showGridLines="0" tabSelected="1" zoomScale="110" zoomScaleNormal="110" workbookViewId="0" topLeftCell="A1">
      <selection activeCell="A11" sqref="A11"/>
    </sheetView>
  </sheetViews>
  <sheetFormatPr defaultColWidth="9.140625" defaultRowHeight="12.75"/>
  <cols>
    <col min="1" max="1" width="53.00390625" style="9" customWidth="1"/>
    <col min="2" max="2" width="8.421875" style="9" customWidth="1"/>
    <col min="3" max="4" width="13.140625" style="27" customWidth="1"/>
    <col min="5" max="5" width="13.421875" style="9" customWidth="1"/>
    <col min="6" max="6" width="12.00390625" style="9" customWidth="1"/>
    <col min="7" max="7" width="9.28125" style="20" customWidth="1"/>
    <col min="8" max="8" width="7.8515625" style="28" customWidth="1"/>
    <col min="9" max="9" width="9.140625" style="9" customWidth="1"/>
    <col min="10" max="10" width="3.57421875" style="9" customWidth="1"/>
    <col min="11" max="11" width="15.140625" style="9" customWidth="1"/>
    <col min="12" max="16384" width="9.140625" style="9" customWidth="1"/>
  </cols>
  <sheetData>
    <row r="1" spans="1:36" ht="14.25" customHeight="1">
      <c r="A1" s="4" t="str">
        <f>IF(ISERROR(INDEX($A$253:$C$2002,MATCH($E$1,$A$253:$A$2002,0),2)),"HİSSE KODUNUZ HATALI!",INDEX($A$253:$C$2002,MATCH($E$1,$A$253:$A$2002,0),2))</f>
        <v>MERKO GIDA SANAYİ VE TİCARET A.Ş.</v>
      </c>
      <c r="B1" s="4"/>
      <c r="C1" s="41"/>
      <c r="D1" s="41"/>
      <c r="E1" s="69" t="s">
        <v>286</v>
      </c>
      <c r="F1" s="5"/>
      <c r="H1" s="6"/>
      <c r="I1" s="7"/>
      <c r="J1" s="7"/>
      <c r="K1" s="8"/>
      <c r="AE1" s="10"/>
      <c r="AF1" s="11"/>
      <c r="AI1" s="11"/>
      <c r="AJ1" s="11"/>
    </row>
    <row r="2" spans="1:11" ht="12">
      <c r="A2" s="37"/>
      <c r="B2" s="37"/>
      <c r="C2" s="57" t="s">
        <v>687</v>
      </c>
      <c r="D2" s="57"/>
      <c r="E2" s="70"/>
      <c r="F2" s="70"/>
      <c r="G2" s="35"/>
      <c r="H2" s="32"/>
      <c r="I2" s="7"/>
      <c r="J2" s="7"/>
      <c r="K2" s="7"/>
    </row>
    <row r="3" spans="1:11" ht="12">
      <c r="A3" s="47"/>
      <c r="B3" s="50"/>
      <c r="C3" s="56" t="s">
        <v>800</v>
      </c>
      <c r="D3" s="56" t="s">
        <v>800</v>
      </c>
      <c r="E3" s="68"/>
      <c r="F3" s="68"/>
      <c r="G3" s="12"/>
      <c r="H3" s="13"/>
      <c r="I3" s="7"/>
      <c r="J3" s="7"/>
      <c r="K3" s="7"/>
    </row>
    <row r="4" spans="1:11" s="79" customFormat="1" ht="20.25" customHeight="1">
      <c r="A4" s="72" t="s">
        <v>667</v>
      </c>
      <c r="B4" s="73" t="s">
        <v>696</v>
      </c>
      <c r="C4" s="74" t="s">
        <v>713</v>
      </c>
      <c r="D4" s="74" t="s">
        <v>699</v>
      </c>
      <c r="E4" s="75"/>
      <c r="F4" s="75"/>
      <c r="G4" s="76"/>
      <c r="H4" s="77"/>
      <c r="I4" s="78"/>
      <c r="J4" s="78"/>
      <c r="K4" s="78"/>
    </row>
    <row r="5" spans="1:11" ht="11.25" customHeight="1">
      <c r="A5" s="48" t="s">
        <v>595</v>
      </c>
      <c r="B5" s="59"/>
      <c r="C5" s="33"/>
      <c r="D5" s="33"/>
      <c r="E5" s="33"/>
      <c r="F5" s="33"/>
      <c r="G5" s="14"/>
      <c r="H5" s="15"/>
      <c r="I5" s="7"/>
      <c r="J5" s="7"/>
      <c r="K5" s="7"/>
    </row>
    <row r="6" spans="1:11" ht="11.25" customHeight="1">
      <c r="A6" s="38" t="s">
        <v>626</v>
      </c>
      <c r="B6" s="53"/>
      <c r="C6" s="54">
        <f>SUM(C7:C17)</f>
        <v>30543552</v>
      </c>
      <c r="D6" s="54">
        <f>SUM(D7:D17)</f>
        <v>31840272</v>
      </c>
      <c r="E6" s="54"/>
      <c r="F6" s="54"/>
      <c r="G6" s="54"/>
      <c r="H6" s="16"/>
      <c r="I6" s="7"/>
      <c r="J6" s="7"/>
      <c r="K6" s="7"/>
    </row>
    <row r="7" spans="1:11" ht="11.25" customHeight="1">
      <c r="A7" s="40" t="s">
        <v>586</v>
      </c>
      <c r="B7" s="58">
        <v>4</v>
      </c>
      <c r="C7" s="33">
        <v>3159244</v>
      </c>
      <c r="D7" s="33">
        <v>550196</v>
      </c>
      <c r="E7" s="33"/>
      <c r="F7" s="33"/>
      <c r="G7" s="33"/>
      <c r="H7" s="16"/>
      <c r="I7" s="7"/>
      <c r="J7" s="7"/>
      <c r="K7" s="7"/>
    </row>
    <row r="8" spans="1:8" ht="11.25" customHeight="1">
      <c r="A8" s="40" t="s">
        <v>672</v>
      </c>
      <c r="B8" s="53">
        <v>5</v>
      </c>
      <c r="C8" s="33">
        <v>0</v>
      </c>
      <c r="D8" s="33">
        <v>500110</v>
      </c>
      <c r="E8" s="33"/>
      <c r="F8" s="33"/>
      <c r="G8" s="33"/>
      <c r="H8" s="16"/>
    </row>
    <row r="9" spans="1:8" ht="11.25" customHeight="1">
      <c r="A9" s="40" t="s">
        <v>670</v>
      </c>
      <c r="B9" s="53">
        <v>7</v>
      </c>
      <c r="C9" s="33">
        <v>10419115</v>
      </c>
      <c r="D9" s="33">
        <v>9795060</v>
      </c>
      <c r="E9" s="33"/>
      <c r="F9" s="33"/>
      <c r="G9" s="33"/>
      <c r="H9" s="16"/>
    </row>
    <row r="10" spans="1:8" ht="11.25" customHeight="1">
      <c r="A10" s="40" t="s">
        <v>587</v>
      </c>
      <c r="B10" s="53">
        <v>8</v>
      </c>
      <c r="C10" s="33">
        <v>0</v>
      </c>
      <c r="D10" s="33">
        <v>0</v>
      </c>
      <c r="E10" s="33"/>
      <c r="F10" s="33"/>
      <c r="G10" s="33"/>
      <c r="H10" s="16"/>
    </row>
    <row r="11" spans="1:8" ht="11.25" customHeight="1">
      <c r="A11" s="40" t="s">
        <v>589</v>
      </c>
      <c r="B11" s="53">
        <v>9</v>
      </c>
      <c r="C11" s="33">
        <v>546806</v>
      </c>
      <c r="D11" s="33">
        <v>527623</v>
      </c>
      <c r="E11" s="33"/>
      <c r="F11" s="33"/>
      <c r="G11" s="33"/>
      <c r="H11" s="16"/>
    </row>
    <row r="12" spans="1:8" ht="11.25" customHeight="1">
      <c r="A12" s="40" t="s">
        <v>588</v>
      </c>
      <c r="B12" s="53">
        <v>10</v>
      </c>
      <c r="C12" s="33">
        <v>1554483</v>
      </c>
      <c r="D12" s="33">
        <v>2218291</v>
      </c>
      <c r="E12" s="33"/>
      <c r="F12" s="33"/>
      <c r="G12" s="33"/>
      <c r="H12" s="16"/>
    </row>
    <row r="13" spans="1:8" ht="11.25" customHeight="1">
      <c r="A13" s="40" t="s">
        <v>590</v>
      </c>
      <c r="B13" s="53">
        <v>11</v>
      </c>
      <c r="C13" s="33">
        <v>0</v>
      </c>
      <c r="D13" s="33">
        <v>0</v>
      </c>
      <c r="E13" s="33"/>
      <c r="F13" s="33"/>
      <c r="G13" s="33"/>
      <c r="H13" s="16"/>
    </row>
    <row r="14" spans="1:8" ht="11.25" customHeight="1">
      <c r="A14" s="40" t="s">
        <v>591</v>
      </c>
      <c r="B14" s="53">
        <v>12</v>
      </c>
      <c r="C14" s="33">
        <v>13750470</v>
      </c>
      <c r="D14" s="33">
        <v>17487956</v>
      </c>
      <c r="E14" s="33"/>
      <c r="F14" s="33"/>
      <c r="G14" s="33"/>
      <c r="H14" s="16"/>
    </row>
    <row r="15" spans="1:8" ht="11.25" customHeight="1">
      <c r="A15" s="40" t="s">
        <v>592</v>
      </c>
      <c r="B15" s="53">
        <v>13</v>
      </c>
      <c r="C15" s="33">
        <v>0</v>
      </c>
      <c r="D15" s="33">
        <v>0</v>
      </c>
      <c r="E15" s="33"/>
      <c r="F15" s="33"/>
      <c r="G15" s="33"/>
      <c r="H15" s="16"/>
    </row>
    <row r="16" spans="1:8" ht="11.25" customHeight="1">
      <c r="A16" s="40" t="s">
        <v>593</v>
      </c>
      <c r="B16" s="53">
        <v>14</v>
      </c>
      <c r="C16" s="33">
        <v>0</v>
      </c>
      <c r="D16" s="33">
        <v>0</v>
      </c>
      <c r="E16" s="33"/>
      <c r="F16" s="33"/>
      <c r="G16" s="33"/>
      <c r="H16" s="16"/>
    </row>
    <row r="17" spans="1:8" ht="11.25" customHeight="1">
      <c r="A17" s="40" t="s">
        <v>594</v>
      </c>
      <c r="B17" s="53">
        <v>15</v>
      </c>
      <c r="C17" s="33">
        <v>1113434</v>
      </c>
      <c r="D17" s="33">
        <v>761036</v>
      </c>
      <c r="E17" s="33"/>
      <c r="F17" s="33"/>
      <c r="G17" s="33"/>
      <c r="H17" s="16"/>
    </row>
    <row r="18" spans="1:8" ht="11.25" customHeight="1">
      <c r="A18" s="42" t="s">
        <v>625</v>
      </c>
      <c r="B18" s="58"/>
      <c r="C18" s="54">
        <f>SUM(C19:C29)</f>
        <v>40144401</v>
      </c>
      <c r="D18" s="54">
        <f>SUM(D19:D29)</f>
        <v>41163786</v>
      </c>
      <c r="E18" s="54"/>
      <c r="F18" s="54"/>
      <c r="G18" s="54"/>
      <c r="H18" s="16"/>
    </row>
    <row r="19" spans="1:8" ht="11.25" customHeight="1">
      <c r="A19" s="40" t="s">
        <v>670</v>
      </c>
      <c r="B19" s="53">
        <v>7</v>
      </c>
      <c r="C19" s="33">
        <v>11986</v>
      </c>
      <c r="D19" s="33">
        <v>11986</v>
      </c>
      <c r="E19" s="33"/>
      <c r="F19" s="33"/>
      <c r="G19" s="33"/>
      <c r="H19" s="16"/>
    </row>
    <row r="20" spans="1:8" ht="11.25" customHeight="1">
      <c r="A20" s="40" t="s">
        <v>587</v>
      </c>
      <c r="B20" s="53">
        <v>8</v>
      </c>
      <c r="C20" s="33">
        <v>0</v>
      </c>
      <c r="D20" s="33">
        <v>0</v>
      </c>
      <c r="E20" s="33"/>
      <c r="F20" s="33"/>
      <c r="G20" s="33"/>
      <c r="H20" s="16"/>
    </row>
    <row r="21" spans="1:8" ht="11.25" customHeight="1">
      <c r="A21" s="39" t="s">
        <v>589</v>
      </c>
      <c r="B21" s="53">
        <v>9</v>
      </c>
      <c r="C21" s="33">
        <v>0</v>
      </c>
      <c r="D21" s="33">
        <v>0</v>
      </c>
      <c r="E21" s="33"/>
      <c r="F21" s="33"/>
      <c r="G21" s="33"/>
      <c r="H21" s="16"/>
    </row>
    <row r="22" spans="1:8" ht="11.25" customHeight="1">
      <c r="A22" s="40" t="s">
        <v>588</v>
      </c>
      <c r="B22" s="53">
        <v>10</v>
      </c>
      <c r="C22" s="33">
        <v>0</v>
      </c>
      <c r="D22" s="33">
        <v>0</v>
      </c>
      <c r="E22" s="33"/>
      <c r="F22" s="33"/>
      <c r="G22" s="33"/>
      <c r="H22" s="16"/>
    </row>
    <row r="23" spans="1:8" ht="11.25" customHeight="1">
      <c r="A23" s="40" t="s">
        <v>596</v>
      </c>
      <c r="B23" s="53">
        <v>16</v>
      </c>
      <c r="C23" s="33">
        <v>432553</v>
      </c>
      <c r="D23" s="33">
        <v>432553</v>
      </c>
      <c r="E23" s="33"/>
      <c r="F23" s="33"/>
      <c r="G23" s="33"/>
      <c r="H23" s="16"/>
    </row>
    <row r="24" spans="1:8" ht="11.25" customHeight="1">
      <c r="A24" s="40" t="s">
        <v>597</v>
      </c>
      <c r="B24" s="53">
        <v>17</v>
      </c>
      <c r="C24" s="33">
        <v>0</v>
      </c>
      <c r="D24" s="33">
        <v>0</v>
      </c>
      <c r="E24" s="33"/>
      <c r="F24" s="33"/>
      <c r="G24" s="33"/>
      <c r="H24" s="16"/>
    </row>
    <row r="25" spans="1:8" ht="11.25" customHeight="1">
      <c r="A25" s="40" t="s">
        <v>598</v>
      </c>
      <c r="B25" s="53">
        <v>18</v>
      </c>
      <c r="C25" s="33">
        <v>0</v>
      </c>
      <c r="D25" s="33">
        <v>0</v>
      </c>
      <c r="E25" s="33"/>
      <c r="F25" s="33"/>
      <c r="G25" s="33"/>
      <c r="H25" s="16"/>
    </row>
    <row r="26" spans="1:8" ht="11.25" customHeight="1">
      <c r="A26" s="40" t="s">
        <v>599</v>
      </c>
      <c r="B26" s="53">
        <v>19</v>
      </c>
      <c r="C26" s="33">
        <v>39289682</v>
      </c>
      <c r="D26" s="33">
        <v>40298408</v>
      </c>
      <c r="E26" s="33"/>
      <c r="F26" s="33"/>
      <c r="G26" s="33"/>
      <c r="H26" s="16"/>
    </row>
    <row r="27" spans="1:8" ht="11.25" customHeight="1">
      <c r="A27" s="40" t="s">
        <v>600</v>
      </c>
      <c r="B27" s="53">
        <v>20</v>
      </c>
      <c r="C27" s="33">
        <v>410180</v>
      </c>
      <c r="D27" s="33">
        <v>420839</v>
      </c>
      <c r="E27" s="33"/>
      <c r="F27" s="33"/>
      <c r="G27" s="33"/>
      <c r="H27" s="16"/>
    </row>
    <row r="28" spans="1:8" ht="11.25" customHeight="1">
      <c r="A28" s="40" t="s">
        <v>593</v>
      </c>
      <c r="B28" s="53">
        <v>14</v>
      </c>
      <c r="C28" s="33">
        <v>0</v>
      </c>
      <c r="D28" s="33">
        <v>0</v>
      </c>
      <c r="E28" s="33"/>
      <c r="F28" s="33"/>
      <c r="G28" s="33"/>
      <c r="H28" s="16"/>
    </row>
    <row r="29" spans="1:8" ht="11.25" customHeight="1">
      <c r="A29" s="40" t="s">
        <v>601</v>
      </c>
      <c r="B29" s="53">
        <v>15</v>
      </c>
      <c r="C29" s="33">
        <v>0</v>
      </c>
      <c r="D29" s="33">
        <v>0</v>
      </c>
      <c r="E29" s="33"/>
      <c r="F29" s="33"/>
      <c r="G29" s="33"/>
      <c r="H29" s="16"/>
    </row>
    <row r="30" spans="1:8" ht="11.25" customHeight="1">
      <c r="A30" s="42" t="s">
        <v>656</v>
      </c>
      <c r="B30" s="53"/>
      <c r="C30" s="54">
        <f>+C6+C18</f>
        <v>70687953</v>
      </c>
      <c r="D30" s="54">
        <f>+D6+D18</f>
        <v>73004058</v>
      </c>
      <c r="E30" s="54"/>
      <c r="F30" s="54"/>
      <c r="G30" s="54"/>
      <c r="H30" s="16"/>
    </row>
    <row r="31" spans="1:8" ht="11.25" customHeight="1">
      <c r="A31" s="2"/>
      <c r="B31" s="52"/>
      <c r="C31" s="3"/>
      <c r="D31" s="3"/>
      <c r="E31" s="3"/>
      <c r="F31" s="3"/>
      <c r="G31" s="3"/>
      <c r="H31" s="16"/>
    </row>
    <row r="32" spans="1:8" ht="11.25" customHeight="1">
      <c r="A32" s="42" t="s">
        <v>602</v>
      </c>
      <c r="B32" s="58"/>
      <c r="C32" s="34"/>
      <c r="D32" s="34"/>
      <c r="E32" s="34"/>
      <c r="F32" s="34"/>
      <c r="G32" s="34"/>
      <c r="H32" s="16"/>
    </row>
    <row r="33" spans="1:8" ht="11.25" customHeight="1">
      <c r="A33" s="42" t="s">
        <v>603</v>
      </c>
      <c r="B33" s="58"/>
      <c r="C33" s="55">
        <f>SUM(C34:C44)</f>
        <v>11655749</v>
      </c>
      <c r="D33" s="55">
        <f>SUM(D34:D44)</f>
        <v>17059810</v>
      </c>
      <c r="E33" s="55"/>
      <c r="F33" s="55"/>
      <c r="G33" s="55"/>
      <c r="H33" s="16"/>
    </row>
    <row r="34" spans="1:8" ht="11.25" customHeight="1">
      <c r="A34" s="40" t="s">
        <v>604</v>
      </c>
      <c r="B34" s="53">
        <v>6</v>
      </c>
      <c r="C34" s="34">
        <v>1186367</v>
      </c>
      <c r="D34" s="34">
        <v>1665126</v>
      </c>
      <c r="E34" s="34"/>
      <c r="F34" s="34"/>
      <c r="G34" s="34"/>
      <c r="H34" s="16"/>
    </row>
    <row r="35" spans="1:8" ht="11.25" customHeight="1">
      <c r="A35" s="39" t="s">
        <v>605</v>
      </c>
      <c r="B35" s="53">
        <v>6</v>
      </c>
      <c r="C35" s="34">
        <v>0</v>
      </c>
      <c r="D35" s="34">
        <v>0</v>
      </c>
      <c r="E35" s="34"/>
      <c r="F35" s="34"/>
      <c r="G35" s="34"/>
      <c r="H35" s="16"/>
    </row>
    <row r="36" spans="1:8" ht="11.25" customHeight="1">
      <c r="A36" s="39" t="s">
        <v>606</v>
      </c>
      <c r="B36" s="53">
        <v>8</v>
      </c>
      <c r="C36" s="34">
        <v>1208430</v>
      </c>
      <c r="D36" s="34">
        <v>1120402</v>
      </c>
      <c r="E36" s="34"/>
      <c r="F36" s="34"/>
      <c r="G36" s="34"/>
      <c r="H36" s="16"/>
    </row>
    <row r="37" spans="1:8" ht="11.25" customHeight="1">
      <c r="A37" s="39" t="s">
        <v>607</v>
      </c>
      <c r="B37" s="53">
        <v>10</v>
      </c>
      <c r="C37" s="33">
        <v>0</v>
      </c>
      <c r="D37" s="33">
        <v>0</v>
      </c>
      <c r="E37" s="33"/>
      <c r="F37" s="33"/>
      <c r="G37" s="33"/>
      <c r="H37" s="16"/>
    </row>
    <row r="38" spans="1:8" ht="11.25" customHeight="1">
      <c r="A38" s="39" t="s">
        <v>608</v>
      </c>
      <c r="B38" s="53">
        <v>7</v>
      </c>
      <c r="C38" s="34">
        <v>6567221</v>
      </c>
      <c r="D38" s="34">
        <v>10001986</v>
      </c>
      <c r="E38" s="34"/>
      <c r="F38" s="34"/>
      <c r="G38" s="34"/>
      <c r="H38" s="16"/>
    </row>
    <row r="39" spans="1:8" ht="11.25" customHeight="1">
      <c r="A39" s="39" t="s">
        <v>609</v>
      </c>
      <c r="B39" s="53">
        <v>9</v>
      </c>
      <c r="C39" s="34">
        <v>220350</v>
      </c>
      <c r="D39" s="34">
        <v>1635383</v>
      </c>
      <c r="E39" s="34"/>
      <c r="F39" s="34"/>
      <c r="G39" s="34"/>
      <c r="H39" s="16"/>
    </row>
    <row r="40" spans="1:8" ht="11.25" customHeight="1">
      <c r="A40" s="39" t="s">
        <v>610</v>
      </c>
      <c r="B40" s="53">
        <v>21</v>
      </c>
      <c r="C40" s="34">
        <v>747404</v>
      </c>
      <c r="D40" s="34">
        <v>58499</v>
      </c>
      <c r="E40" s="34"/>
      <c r="F40" s="34"/>
      <c r="G40" s="34"/>
      <c r="H40" s="16"/>
    </row>
    <row r="41" spans="1:8" ht="11.25" customHeight="1">
      <c r="A41" s="39" t="s">
        <v>611</v>
      </c>
      <c r="B41" s="53">
        <v>13</v>
      </c>
      <c r="C41" s="34">
        <v>0</v>
      </c>
      <c r="D41" s="34">
        <v>0</v>
      </c>
      <c r="E41" s="34"/>
      <c r="F41" s="34"/>
      <c r="G41" s="34"/>
      <c r="H41" s="16"/>
    </row>
    <row r="42" spans="1:8" ht="11.25" customHeight="1">
      <c r="A42" s="39" t="s">
        <v>612</v>
      </c>
      <c r="B42" s="53">
        <v>23</v>
      </c>
      <c r="C42" s="34">
        <v>298557</v>
      </c>
      <c r="D42" s="34">
        <v>1331220</v>
      </c>
      <c r="E42" s="34"/>
      <c r="F42" s="34"/>
      <c r="G42" s="34"/>
      <c r="H42" s="16"/>
    </row>
    <row r="43" spans="1:8" ht="11.25" customHeight="1">
      <c r="A43" s="40" t="s">
        <v>613</v>
      </c>
      <c r="B43" s="53">
        <v>14</v>
      </c>
      <c r="C43" s="33">
        <v>0</v>
      </c>
      <c r="D43" s="33">
        <v>0</v>
      </c>
      <c r="E43" s="33"/>
      <c r="F43" s="33"/>
      <c r="G43" s="33"/>
      <c r="H43" s="16"/>
    </row>
    <row r="44" spans="1:8" ht="11.25" customHeight="1">
      <c r="A44" s="39" t="s">
        <v>614</v>
      </c>
      <c r="B44" s="53">
        <v>10</v>
      </c>
      <c r="C44" s="33">
        <v>1427420</v>
      </c>
      <c r="D44" s="33">
        <v>1247194</v>
      </c>
      <c r="E44" s="33"/>
      <c r="F44" s="33"/>
      <c r="G44" s="33"/>
      <c r="H44" s="16"/>
    </row>
    <row r="45" spans="1:8" ht="11.25" customHeight="1">
      <c r="A45" s="42" t="s">
        <v>627</v>
      </c>
      <c r="B45" s="58"/>
      <c r="C45" s="55">
        <f>SUM(C46:C55)</f>
        <v>39524229</v>
      </c>
      <c r="D45" s="55">
        <f>SUM(D46:D55)</f>
        <v>39825941</v>
      </c>
      <c r="E45" s="55"/>
      <c r="F45" s="55"/>
      <c r="G45" s="55"/>
      <c r="H45" s="16"/>
    </row>
    <row r="46" spans="1:8" ht="11.25" customHeight="1">
      <c r="A46" s="40" t="s">
        <v>677</v>
      </c>
      <c r="B46" s="53">
        <v>6</v>
      </c>
      <c r="C46" s="33">
        <v>24088068</v>
      </c>
      <c r="D46" s="33">
        <v>24071922</v>
      </c>
      <c r="E46" s="33"/>
      <c r="F46" s="33"/>
      <c r="G46" s="33"/>
      <c r="H46" s="16"/>
    </row>
    <row r="47" spans="1:8" ht="11.25" customHeight="1">
      <c r="A47" s="40" t="s">
        <v>606</v>
      </c>
      <c r="B47" s="53">
        <v>8</v>
      </c>
      <c r="C47" s="33">
        <v>14374717</v>
      </c>
      <c r="D47" s="33">
        <v>14658435</v>
      </c>
      <c r="E47" s="33"/>
      <c r="F47" s="33"/>
      <c r="G47" s="33"/>
      <c r="H47" s="16"/>
    </row>
    <row r="48" spans="1:8" ht="11.25" customHeight="1">
      <c r="A48" s="39" t="s">
        <v>607</v>
      </c>
      <c r="B48" s="53">
        <v>10</v>
      </c>
      <c r="C48" s="33">
        <v>0</v>
      </c>
      <c r="D48" s="33">
        <v>0</v>
      </c>
      <c r="E48" s="33"/>
      <c r="F48" s="33"/>
      <c r="G48" s="33"/>
      <c r="H48" s="16"/>
    </row>
    <row r="49" spans="1:8" ht="11.25" customHeight="1">
      <c r="A49" s="40" t="s">
        <v>608</v>
      </c>
      <c r="B49" s="53">
        <v>7</v>
      </c>
      <c r="C49" s="33">
        <v>326308</v>
      </c>
      <c r="D49" s="33">
        <v>319588</v>
      </c>
      <c r="E49" s="33"/>
      <c r="F49" s="33"/>
      <c r="G49" s="33"/>
      <c r="H49" s="16"/>
    </row>
    <row r="50" spans="1:8" ht="11.25" customHeight="1">
      <c r="A50" s="39" t="s">
        <v>609</v>
      </c>
      <c r="B50" s="53">
        <v>9</v>
      </c>
      <c r="C50" s="33">
        <v>0</v>
      </c>
      <c r="D50" s="33">
        <v>0</v>
      </c>
      <c r="E50" s="33"/>
      <c r="F50" s="33"/>
      <c r="G50" s="33"/>
      <c r="H50" s="16"/>
    </row>
    <row r="51" spans="1:8" ht="11.25" customHeight="1">
      <c r="A51" s="39" t="s">
        <v>610</v>
      </c>
      <c r="B51" s="53">
        <v>21</v>
      </c>
      <c r="C51" s="33">
        <v>0</v>
      </c>
      <c r="D51" s="33">
        <v>0</v>
      </c>
      <c r="E51" s="33"/>
      <c r="F51" s="33"/>
      <c r="G51" s="33"/>
      <c r="H51" s="16"/>
    </row>
    <row r="52" spans="1:8" ht="11.25" customHeight="1">
      <c r="A52" s="39" t="s">
        <v>612</v>
      </c>
      <c r="B52" s="53">
        <v>23</v>
      </c>
      <c r="C52" s="33">
        <v>665754</v>
      </c>
      <c r="D52" s="33">
        <v>707682</v>
      </c>
      <c r="E52" s="33"/>
      <c r="F52" s="33"/>
      <c r="G52" s="33"/>
      <c r="H52" s="16"/>
    </row>
    <row r="53" spans="1:8" ht="11.25" customHeight="1">
      <c r="A53" s="39" t="s">
        <v>613</v>
      </c>
      <c r="B53" s="53">
        <v>14</v>
      </c>
      <c r="C53" s="33">
        <v>0</v>
      </c>
      <c r="D53" s="33">
        <v>0</v>
      </c>
      <c r="E53" s="33"/>
      <c r="F53" s="33"/>
      <c r="G53" s="33"/>
      <c r="H53" s="16"/>
    </row>
    <row r="54" spans="1:8" ht="11.25" customHeight="1">
      <c r="A54" s="39" t="s">
        <v>614</v>
      </c>
      <c r="B54" s="53">
        <v>10</v>
      </c>
      <c r="C54" s="33">
        <v>0</v>
      </c>
      <c r="D54" s="33">
        <v>0</v>
      </c>
      <c r="E54" s="33"/>
      <c r="F54" s="33"/>
      <c r="G54" s="33"/>
      <c r="H54" s="16"/>
    </row>
    <row r="55" spans="1:8" ht="11.25" customHeight="1">
      <c r="A55" s="42" t="s">
        <v>628</v>
      </c>
      <c r="B55" s="58">
        <v>24</v>
      </c>
      <c r="C55" s="54">
        <v>69382</v>
      </c>
      <c r="D55" s="54">
        <v>68314</v>
      </c>
      <c r="E55" s="54"/>
      <c r="F55" s="54"/>
      <c r="G55" s="54"/>
      <c r="H55" s="16"/>
    </row>
    <row r="56" spans="1:8" ht="11.25" customHeight="1">
      <c r="A56" s="42" t="s">
        <v>615</v>
      </c>
      <c r="B56" s="58"/>
      <c r="C56" s="54">
        <f>+C57+C59+C65+C72+C73</f>
        <v>19507975</v>
      </c>
      <c r="D56" s="54">
        <f>+D57+D59+D65+D72+D73</f>
        <v>16118307</v>
      </c>
      <c r="E56" s="54"/>
      <c r="F56" s="54"/>
      <c r="G56" s="54"/>
      <c r="H56" s="16"/>
    </row>
    <row r="57" spans="1:8" ht="11.25" customHeight="1">
      <c r="A57" s="38" t="s">
        <v>654</v>
      </c>
      <c r="B57" s="53">
        <v>25</v>
      </c>
      <c r="C57" s="54">
        <v>27150000</v>
      </c>
      <c r="D57" s="54">
        <v>20377128</v>
      </c>
      <c r="E57" s="54"/>
      <c r="F57" s="54"/>
      <c r="G57" s="54"/>
      <c r="H57" s="16"/>
    </row>
    <row r="58" spans="1:8" ht="11.25" customHeight="1">
      <c r="A58" s="38" t="s">
        <v>652</v>
      </c>
      <c r="B58" s="53">
        <v>25</v>
      </c>
      <c r="C58" s="54">
        <v>0</v>
      </c>
      <c r="D58" s="54">
        <v>0</v>
      </c>
      <c r="E58" s="54"/>
      <c r="F58" s="54"/>
      <c r="G58" s="54"/>
      <c r="H58" s="16"/>
    </row>
    <row r="59" spans="1:8" ht="11.25" customHeight="1">
      <c r="A59" s="38" t="s">
        <v>653</v>
      </c>
      <c r="B59" s="53">
        <v>26</v>
      </c>
      <c r="C59" s="54">
        <f>SUM(C60:C64)</f>
        <v>21003034</v>
      </c>
      <c r="D59" s="54">
        <f>SUM(D60:D64)</f>
        <v>21003034</v>
      </c>
      <c r="E59" s="54"/>
      <c r="F59" s="54"/>
      <c r="G59" s="54"/>
      <c r="H59" s="16"/>
    </row>
    <row r="60" spans="1:8" ht="11.25" customHeight="1">
      <c r="A60" s="40" t="s">
        <v>661</v>
      </c>
      <c r="B60" s="53"/>
      <c r="C60" s="33">
        <v>796841</v>
      </c>
      <c r="D60" s="33">
        <v>796841</v>
      </c>
      <c r="E60" s="33"/>
      <c r="F60" s="33"/>
      <c r="G60" s="33"/>
      <c r="H60" s="16"/>
    </row>
    <row r="61" spans="1:8" ht="11.25" customHeight="1">
      <c r="A61" s="40" t="s">
        <v>657</v>
      </c>
      <c r="B61" s="53"/>
      <c r="C61" s="33">
        <v>0</v>
      </c>
      <c r="D61" s="33">
        <v>0</v>
      </c>
      <c r="E61" s="33"/>
      <c r="F61" s="33"/>
      <c r="G61" s="33"/>
      <c r="H61" s="16"/>
    </row>
    <row r="62" spans="1:8" ht="11.25" customHeight="1">
      <c r="A62" s="39" t="s">
        <v>658</v>
      </c>
      <c r="B62" s="53"/>
      <c r="C62" s="33">
        <v>0</v>
      </c>
      <c r="D62" s="33">
        <v>0</v>
      </c>
      <c r="E62" s="33"/>
      <c r="F62" s="33"/>
      <c r="G62" s="33"/>
      <c r="H62" s="16"/>
    </row>
    <row r="63" spans="1:8" ht="11.25" customHeight="1">
      <c r="A63" s="39" t="s">
        <v>659</v>
      </c>
      <c r="B63" s="53"/>
      <c r="C63" s="33">
        <v>0</v>
      </c>
      <c r="D63" s="33">
        <v>0</v>
      </c>
      <c r="E63" s="33"/>
      <c r="F63" s="33"/>
      <c r="G63" s="33"/>
      <c r="H63" s="16"/>
    </row>
    <row r="64" spans="1:8" ht="11.25" customHeight="1">
      <c r="A64" s="39" t="s">
        <v>660</v>
      </c>
      <c r="B64" s="53"/>
      <c r="C64" s="33">
        <v>20206193</v>
      </c>
      <c r="D64" s="33">
        <v>20206193</v>
      </c>
      <c r="E64" s="33"/>
      <c r="F64" s="33"/>
      <c r="G64" s="33"/>
      <c r="H64" s="16"/>
    </row>
    <row r="65" spans="1:8" ht="11.25" customHeight="1">
      <c r="A65" s="42" t="s">
        <v>655</v>
      </c>
      <c r="B65" s="53">
        <v>27</v>
      </c>
      <c r="C65" s="54">
        <f>SUM(C66:C71)</f>
        <v>24693080</v>
      </c>
      <c r="D65" s="54">
        <f>SUM(D66:D71)</f>
        <v>24692425</v>
      </c>
      <c r="E65" s="54"/>
      <c r="F65" s="54"/>
      <c r="G65" s="54"/>
      <c r="H65" s="16"/>
    </row>
    <row r="66" spans="1:8" ht="11.25" customHeight="1">
      <c r="A66" s="39" t="s">
        <v>666</v>
      </c>
      <c r="B66" s="53"/>
      <c r="C66" s="33">
        <v>256040</v>
      </c>
      <c r="D66" s="33">
        <v>256040</v>
      </c>
      <c r="E66" s="33"/>
      <c r="F66" s="33"/>
      <c r="G66" s="33"/>
      <c r="H66" s="16"/>
    </row>
    <row r="67" spans="1:8" ht="11.25" customHeight="1">
      <c r="A67" s="40" t="s">
        <v>662</v>
      </c>
      <c r="B67" s="53"/>
      <c r="C67" s="33">
        <v>0</v>
      </c>
      <c r="D67" s="33">
        <v>0</v>
      </c>
      <c r="E67" s="33"/>
      <c r="F67" s="33"/>
      <c r="G67" s="33"/>
      <c r="H67" s="16"/>
    </row>
    <row r="68" spans="1:8" ht="11.25" customHeight="1">
      <c r="A68" s="40" t="s">
        <v>663</v>
      </c>
      <c r="B68" s="53"/>
      <c r="C68" s="33">
        <v>322</v>
      </c>
      <c r="D68" s="33">
        <v>322</v>
      </c>
      <c r="E68" s="33"/>
      <c r="F68" s="33"/>
      <c r="G68" s="33"/>
      <c r="H68" s="16"/>
    </row>
    <row r="69" spans="1:8" ht="11.25" customHeight="1">
      <c r="A69" s="40" t="s">
        <v>801</v>
      </c>
      <c r="B69" s="53"/>
      <c r="C69" s="33">
        <v>24446363</v>
      </c>
      <c r="D69" s="33">
        <v>24446363</v>
      </c>
      <c r="E69" s="33"/>
      <c r="F69" s="33"/>
      <c r="G69" s="33"/>
      <c r="H69" s="16"/>
    </row>
    <row r="70" spans="1:8" ht="11.25" customHeight="1">
      <c r="A70" s="39" t="s">
        <v>664</v>
      </c>
      <c r="B70" s="53"/>
      <c r="C70" s="33">
        <v>0</v>
      </c>
      <c r="D70" s="33">
        <v>0</v>
      </c>
      <c r="E70" s="33"/>
      <c r="F70" s="33"/>
      <c r="G70" s="33"/>
      <c r="H70" s="16"/>
    </row>
    <row r="71" spans="1:8" ht="11.25" customHeight="1">
      <c r="A71" s="39" t="s">
        <v>665</v>
      </c>
      <c r="B71" s="53"/>
      <c r="C71" s="33">
        <v>-9645</v>
      </c>
      <c r="D71" s="33">
        <v>-10300</v>
      </c>
      <c r="E71" s="33"/>
      <c r="F71" s="33"/>
      <c r="G71" s="33"/>
      <c r="H71" s="16"/>
    </row>
    <row r="72" spans="1:8" ht="11.25" customHeight="1">
      <c r="A72" s="42" t="s">
        <v>616</v>
      </c>
      <c r="B72" s="53"/>
      <c r="C72" s="54">
        <v>-3383859</v>
      </c>
      <c r="D72" s="54">
        <v>-25006051</v>
      </c>
      <c r="E72" s="54"/>
      <c r="F72" s="54"/>
      <c r="G72" s="54"/>
      <c r="H72" s="16"/>
    </row>
    <row r="73" spans="1:8" ht="11.25" customHeight="1">
      <c r="A73" s="42" t="s">
        <v>617</v>
      </c>
      <c r="B73" s="53">
        <v>28</v>
      </c>
      <c r="C73" s="54">
        <v>-49954280</v>
      </c>
      <c r="D73" s="54">
        <v>-24948229</v>
      </c>
      <c r="E73" s="54"/>
      <c r="F73" s="54"/>
      <c r="G73" s="54"/>
      <c r="H73" s="16"/>
    </row>
    <row r="74" spans="1:8" s="159" customFormat="1" ht="11.25" customHeight="1">
      <c r="A74" s="155" t="s">
        <v>678</v>
      </c>
      <c r="B74" s="156"/>
      <c r="C74" s="157">
        <f>+C33+C45+C56</f>
        <v>70687953</v>
      </c>
      <c r="D74" s="157">
        <f>+D33+D45+D56</f>
        <v>73004058</v>
      </c>
      <c r="E74" s="157"/>
      <c r="F74" s="157"/>
      <c r="G74" s="157"/>
      <c r="H74" s="158"/>
    </row>
    <row r="75" spans="1:8" ht="13.5" customHeight="1">
      <c r="A75" s="39"/>
      <c r="B75" s="39"/>
      <c r="C75" s="33"/>
      <c r="D75" s="33"/>
      <c r="E75" s="33"/>
      <c r="F75" s="33"/>
      <c r="G75" s="17"/>
      <c r="H75" s="16"/>
    </row>
    <row r="76" spans="1:8" ht="13.5" customHeight="1">
      <c r="A76" s="40"/>
      <c r="B76" s="40"/>
      <c r="C76" s="33"/>
      <c r="D76" s="33"/>
      <c r="E76" s="33"/>
      <c r="F76" s="33"/>
      <c r="G76" s="17"/>
      <c r="H76" s="16"/>
    </row>
    <row r="77" spans="1:8" ht="13.5" customHeight="1">
      <c r="A77" s="4" t="str">
        <f>$A$1</f>
        <v>MERKO GIDA SANAYİ VE TİCARET A.Ş.</v>
      </c>
      <c r="B77" s="60"/>
      <c r="C77" s="33"/>
      <c r="D77" s="33"/>
      <c r="E77" s="71" t="str">
        <f>+E1</f>
        <v>MERKO</v>
      </c>
      <c r="F77" s="33"/>
      <c r="G77" s="17"/>
      <c r="H77" s="16"/>
    </row>
    <row r="78" spans="1:11" ht="18" customHeight="1">
      <c r="A78" s="49"/>
      <c r="B78" s="65"/>
      <c r="C78" s="85" t="s">
        <v>687</v>
      </c>
      <c r="D78" s="57"/>
      <c r="E78" s="84"/>
      <c r="F78" s="66"/>
      <c r="G78" s="35"/>
      <c r="H78" s="32"/>
      <c r="I78" s="7"/>
      <c r="J78" s="7"/>
      <c r="K78" s="7"/>
    </row>
    <row r="79" spans="2:8" ht="12.75">
      <c r="B79" s="50"/>
      <c r="C79" s="56" t="s">
        <v>800</v>
      </c>
      <c r="D79" s="56" t="s">
        <v>800</v>
      </c>
      <c r="E79" s="66"/>
      <c r="F79" s="66"/>
      <c r="G79" s="17"/>
      <c r="H79" s="16"/>
    </row>
    <row r="80" spans="1:8" ht="16.5" customHeight="1">
      <c r="A80" s="2" t="s">
        <v>668</v>
      </c>
      <c r="B80" s="80" t="s">
        <v>696</v>
      </c>
      <c r="C80" s="67" t="s">
        <v>713</v>
      </c>
      <c r="D80" s="67" t="s">
        <v>714</v>
      </c>
      <c r="E80" s="66"/>
      <c r="F80" s="66"/>
      <c r="G80" s="18"/>
      <c r="H80" s="16"/>
    </row>
    <row r="81" spans="1:8" ht="13.5" customHeight="1">
      <c r="A81" s="42" t="s">
        <v>618</v>
      </c>
      <c r="B81" s="52"/>
      <c r="C81" s="54"/>
      <c r="D81" s="54"/>
      <c r="E81" s="66"/>
      <c r="F81" s="66"/>
      <c r="G81" s="18"/>
      <c r="H81" s="16"/>
    </row>
    <row r="82" spans="1:8" ht="13.5" customHeight="1">
      <c r="A82" s="1" t="s">
        <v>646</v>
      </c>
      <c r="B82" s="51">
        <v>36</v>
      </c>
      <c r="C82" s="34">
        <v>9525687</v>
      </c>
      <c r="D82" s="34">
        <v>7336667</v>
      </c>
      <c r="E82" s="66"/>
      <c r="F82" s="66"/>
      <c r="G82" s="17"/>
      <c r="H82" s="16"/>
    </row>
    <row r="83" spans="1:8" ht="13.5" customHeight="1">
      <c r="A83" s="1" t="s">
        <v>647</v>
      </c>
      <c r="B83" s="51">
        <v>36</v>
      </c>
      <c r="C83" s="34">
        <v>-9611797</v>
      </c>
      <c r="D83" s="34">
        <v>-7548933</v>
      </c>
      <c r="E83" s="66"/>
      <c r="F83" s="66"/>
      <c r="G83" s="17"/>
      <c r="H83" s="16"/>
    </row>
    <row r="84" spans="1:8" ht="13.5" customHeight="1">
      <c r="A84" s="1" t="s">
        <v>648</v>
      </c>
      <c r="B84" s="51">
        <v>36</v>
      </c>
      <c r="C84" s="34">
        <v>0</v>
      </c>
      <c r="D84" s="34">
        <v>0</v>
      </c>
      <c r="E84" s="66"/>
      <c r="F84" s="66"/>
      <c r="G84" s="17"/>
      <c r="H84" s="16"/>
    </row>
    <row r="85" spans="1:8" ht="13.5" customHeight="1">
      <c r="A85" s="1" t="s">
        <v>671</v>
      </c>
      <c r="B85" s="51">
        <v>36</v>
      </c>
      <c r="C85" s="34">
        <v>1203061</v>
      </c>
      <c r="D85" s="34">
        <v>392953</v>
      </c>
      <c r="E85" s="66"/>
      <c r="F85" s="66"/>
      <c r="G85" s="18"/>
      <c r="H85" s="16"/>
    </row>
    <row r="86" spans="1:8" ht="13.5" customHeight="1">
      <c r="A86" s="42" t="s">
        <v>619</v>
      </c>
      <c r="B86" s="58"/>
      <c r="C86" s="54">
        <f>SUM(C82:C85)</f>
        <v>1116951</v>
      </c>
      <c r="D86" s="54">
        <f>SUM(D82:D85)</f>
        <v>180687</v>
      </c>
      <c r="E86" s="66"/>
      <c r="F86" s="66"/>
      <c r="G86" s="18"/>
      <c r="H86" s="16"/>
    </row>
    <row r="87" spans="1:8" ht="13.5" customHeight="1">
      <c r="A87" s="1" t="s">
        <v>649</v>
      </c>
      <c r="B87" s="51">
        <v>37</v>
      </c>
      <c r="C87" s="34">
        <v>-2206902</v>
      </c>
      <c r="D87" s="34">
        <v>-1130416</v>
      </c>
      <c r="E87" s="66"/>
      <c r="F87" s="66"/>
      <c r="G87" s="17"/>
      <c r="H87" s="16"/>
    </row>
    <row r="88" spans="1:8" ht="13.5" customHeight="1">
      <c r="A88" s="42" t="s">
        <v>620</v>
      </c>
      <c r="B88" s="58"/>
      <c r="C88" s="54">
        <f>+C86+C87</f>
        <v>-1089951</v>
      </c>
      <c r="D88" s="54">
        <f>+D86+D87</f>
        <v>-949729</v>
      </c>
      <c r="E88" s="66"/>
      <c r="F88" s="66"/>
      <c r="G88" s="18"/>
      <c r="H88" s="16"/>
    </row>
    <row r="89" spans="1:8" ht="13.5" customHeight="1">
      <c r="A89" s="19" t="s">
        <v>643</v>
      </c>
      <c r="B89" s="51">
        <v>38</v>
      </c>
      <c r="C89" s="33">
        <v>1424</v>
      </c>
      <c r="D89" s="33">
        <v>10629</v>
      </c>
      <c r="E89" s="66"/>
      <c r="F89" s="66"/>
      <c r="G89" s="18"/>
      <c r="H89" s="16"/>
    </row>
    <row r="90" spans="1:8" ht="13.5" customHeight="1">
      <c r="A90" s="19" t="s">
        <v>644</v>
      </c>
      <c r="B90" s="51">
        <v>38</v>
      </c>
      <c r="C90" s="34">
        <v>-992168</v>
      </c>
      <c r="D90" s="34">
        <v>-1305405</v>
      </c>
      <c r="E90" s="66"/>
      <c r="F90" s="66"/>
      <c r="G90" s="17"/>
      <c r="H90" s="16"/>
    </row>
    <row r="91" spans="1:8" ht="13.5" customHeight="1">
      <c r="A91" s="19" t="s">
        <v>645</v>
      </c>
      <c r="B91" s="51">
        <v>39</v>
      </c>
      <c r="C91" s="34">
        <v>-1304428</v>
      </c>
      <c r="D91" s="34">
        <v>-1085523</v>
      </c>
      <c r="E91" s="66"/>
      <c r="F91" s="66"/>
      <c r="G91" s="17"/>
      <c r="H91" s="16"/>
    </row>
    <row r="92" spans="1:8" ht="13.5" customHeight="1">
      <c r="A92" s="42" t="s">
        <v>621</v>
      </c>
      <c r="B92" s="58"/>
      <c r="C92" s="55">
        <f>SUM(C88:C91)</f>
        <v>-3385123</v>
      </c>
      <c r="D92" s="55">
        <f>SUM(D88:D91)</f>
        <v>-3330028</v>
      </c>
      <c r="E92" s="66"/>
      <c r="F92" s="66"/>
      <c r="G92" s="17"/>
      <c r="H92" s="16"/>
    </row>
    <row r="93" spans="1:8" ht="13.5" customHeight="1">
      <c r="A93" s="1" t="s">
        <v>804</v>
      </c>
      <c r="B93" s="51">
        <v>38</v>
      </c>
      <c r="C93" s="33">
        <v>35524</v>
      </c>
      <c r="D93" s="33">
        <v>191215</v>
      </c>
      <c r="E93" s="66"/>
      <c r="F93" s="66"/>
      <c r="G93" s="18"/>
      <c r="H93" s="16"/>
    </row>
    <row r="94" spans="1:8" ht="13.5" customHeight="1">
      <c r="A94" s="1" t="s">
        <v>805</v>
      </c>
      <c r="B94" s="51">
        <v>38</v>
      </c>
      <c r="C94" s="33">
        <v>-33848</v>
      </c>
      <c r="D94" s="33">
        <v>-1974842</v>
      </c>
      <c r="E94" s="66"/>
      <c r="F94" s="66"/>
      <c r="G94" s="18"/>
      <c r="H94" s="16"/>
    </row>
    <row r="95" spans="1:8" ht="13.5" customHeight="1">
      <c r="A95" s="1" t="s">
        <v>650</v>
      </c>
      <c r="B95" s="51">
        <v>40</v>
      </c>
      <c r="C95" s="33">
        <v>0</v>
      </c>
      <c r="D95" s="33">
        <v>0</v>
      </c>
      <c r="E95" s="66"/>
      <c r="F95" s="66"/>
      <c r="G95" s="18"/>
      <c r="H95" s="16"/>
    </row>
    <row r="96" spans="1:8" ht="13.5" customHeight="1">
      <c r="A96" s="42" t="s">
        <v>622</v>
      </c>
      <c r="B96" s="58">
        <v>24</v>
      </c>
      <c r="C96" s="54">
        <v>-412</v>
      </c>
      <c r="D96" s="54">
        <v>-46130</v>
      </c>
      <c r="E96" s="66"/>
      <c r="F96" s="66"/>
      <c r="G96" s="18"/>
      <c r="H96" s="16"/>
    </row>
    <row r="97" spans="1:8" ht="13.5" customHeight="1">
      <c r="A97" s="42" t="s">
        <v>623</v>
      </c>
      <c r="B97" s="58"/>
      <c r="C97" s="55">
        <f>SUM(C92:C96)</f>
        <v>-3383859</v>
      </c>
      <c r="D97" s="55">
        <f>SUM(D92:D96)</f>
        <v>-5159785</v>
      </c>
      <c r="E97" s="66"/>
      <c r="F97" s="66"/>
      <c r="G97" s="17"/>
      <c r="H97" s="16"/>
    </row>
    <row r="98" spans="1:8" ht="13.5" customHeight="1">
      <c r="A98" s="1" t="s">
        <v>651</v>
      </c>
      <c r="B98" s="51">
        <v>41</v>
      </c>
      <c r="C98" s="34">
        <v>0</v>
      </c>
      <c r="D98" s="34">
        <v>0</v>
      </c>
      <c r="E98" s="66"/>
      <c r="F98" s="66"/>
      <c r="G98" s="17"/>
      <c r="H98" s="16"/>
    </row>
    <row r="99" spans="1:8" ht="13.5" customHeight="1">
      <c r="A99" s="42" t="s">
        <v>669</v>
      </c>
      <c r="B99" s="51"/>
      <c r="C99" s="55">
        <f>+C97+C98</f>
        <v>-3383859</v>
      </c>
      <c r="D99" s="55">
        <f>+D97+D98</f>
        <v>-5159785</v>
      </c>
      <c r="E99" s="66"/>
      <c r="F99" s="66"/>
      <c r="G99" s="17"/>
      <c r="H99" s="16"/>
    </row>
    <row r="100" spans="1:8" ht="13.5" customHeight="1">
      <c r="A100" s="42" t="s">
        <v>624</v>
      </c>
      <c r="B100" s="58">
        <v>42</v>
      </c>
      <c r="C100" s="122">
        <v>-0.12</v>
      </c>
      <c r="D100" s="122">
        <v>-0.25</v>
      </c>
      <c r="E100" s="66"/>
      <c r="F100" s="66"/>
      <c r="G100" s="17"/>
      <c r="H100" s="16"/>
    </row>
    <row r="101" spans="1:8" ht="13.5" customHeight="1">
      <c r="A101" s="19"/>
      <c r="B101" s="52"/>
      <c r="C101" s="3"/>
      <c r="D101" s="3"/>
      <c r="E101" s="66"/>
      <c r="F101" s="66"/>
      <c r="G101" s="22"/>
      <c r="H101" s="16"/>
    </row>
    <row r="102" spans="1:8" ht="13.5" customHeight="1">
      <c r="A102" s="23"/>
      <c r="B102" s="61"/>
      <c r="C102" s="29"/>
      <c r="D102" s="29"/>
      <c r="E102" s="66"/>
      <c r="F102" s="66"/>
      <c r="G102" s="24"/>
      <c r="H102" s="16"/>
    </row>
    <row r="103" spans="1:8" ht="13.5" customHeight="1">
      <c r="A103" s="21"/>
      <c r="B103" s="21"/>
      <c r="C103" s="25"/>
      <c r="D103" s="25"/>
      <c r="E103" s="66"/>
      <c r="F103" s="66"/>
      <c r="G103" s="26"/>
      <c r="H103" s="18"/>
    </row>
    <row r="104" spans="1:8" ht="13.5" customHeight="1">
      <c r="A104" s="19"/>
      <c r="B104" s="19"/>
      <c r="C104" s="25"/>
      <c r="D104" s="25"/>
      <c r="E104" s="66"/>
      <c r="F104" s="66"/>
      <c r="G104" s="26"/>
      <c r="H104" s="18"/>
    </row>
    <row r="105" spans="1:8" ht="13.5" customHeight="1">
      <c r="A105" s="21"/>
      <c r="B105" s="21"/>
      <c r="C105" s="25"/>
      <c r="D105" s="25"/>
      <c r="E105" s="66"/>
      <c r="F105" s="66"/>
      <c r="G105" s="26"/>
      <c r="H105" s="18"/>
    </row>
    <row r="106" spans="1:8" ht="13.5" customHeight="1">
      <c r="A106" s="19"/>
      <c r="B106" s="19"/>
      <c r="C106" s="25"/>
      <c r="D106" s="25"/>
      <c r="E106" s="66"/>
      <c r="F106" s="66"/>
      <c r="G106" s="26"/>
      <c r="H106" s="18"/>
    </row>
    <row r="107" spans="1:11" ht="13.5" customHeight="1">
      <c r="A107" s="19"/>
      <c r="B107" s="19"/>
      <c r="C107" s="25"/>
      <c r="D107" s="25"/>
      <c r="E107" s="66"/>
      <c r="F107" s="66"/>
      <c r="G107" s="26"/>
      <c r="H107" s="18"/>
      <c r="K107" s="81"/>
    </row>
    <row r="108" spans="1:8" ht="13.5" customHeight="1">
      <c r="A108" s="19"/>
      <c r="B108" s="19"/>
      <c r="C108" s="25"/>
      <c r="D108" s="25"/>
      <c r="E108" s="66"/>
      <c r="F108" s="66"/>
      <c r="G108" s="26"/>
      <c r="H108" s="18"/>
    </row>
    <row r="109" spans="1:8" ht="13.5" customHeight="1">
      <c r="A109" s="19"/>
      <c r="B109" s="19"/>
      <c r="C109" s="25"/>
      <c r="D109" s="25"/>
      <c r="E109" s="3"/>
      <c r="F109" s="3"/>
      <c r="G109" s="26"/>
      <c r="H109" s="18"/>
    </row>
    <row r="110" spans="1:8" ht="13.5" customHeight="1">
      <c r="A110" s="19"/>
      <c r="B110" s="19"/>
      <c r="C110" s="25"/>
      <c r="D110" s="25"/>
      <c r="E110" s="3"/>
      <c r="F110" s="3"/>
      <c r="G110" s="26"/>
      <c r="H110" s="18"/>
    </row>
    <row r="111" spans="1:8" ht="13.5" customHeight="1">
      <c r="A111" s="19"/>
      <c r="B111" s="19"/>
      <c r="C111" s="25"/>
      <c r="D111" s="25"/>
      <c r="E111" s="3"/>
      <c r="F111" s="3"/>
      <c r="G111" s="26"/>
      <c r="H111" s="18"/>
    </row>
    <row r="112" spans="1:8" ht="13.5" customHeight="1">
      <c r="A112" s="19"/>
      <c r="B112" s="19"/>
      <c r="C112" s="25"/>
      <c r="D112" s="25"/>
      <c r="E112" s="3"/>
      <c r="F112" s="3"/>
      <c r="G112" s="26"/>
      <c r="H112" s="18"/>
    </row>
    <row r="113" spans="1:8" ht="13.5" customHeight="1">
      <c r="A113" s="19"/>
      <c r="B113" s="19"/>
      <c r="C113" s="25"/>
      <c r="D113" s="25"/>
      <c r="E113" s="3"/>
      <c r="F113" s="3"/>
      <c r="G113" s="26"/>
      <c r="H113" s="18"/>
    </row>
    <row r="114" spans="1:8" ht="13.5" customHeight="1">
      <c r="A114" s="19"/>
      <c r="B114" s="19"/>
      <c r="C114" s="25"/>
      <c r="D114" s="25"/>
      <c r="E114" s="3"/>
      <c r="F114" s="3"/>
      <c r="G114" s="26"/>
      <c r="H114" s="18"/>
    </row>
    <row r="115" spans="1:8" ht="13.5" customHeight="1">
      <c r="A115" s="19"/>
      <c r="B115" s="19"/>
      <c r="C115" s="25"/>
      <c r="D115" s="25"/>
      <c r="E115" s="3"/>
      <c r="F115" s="3"/>
      <c r="G115" s="26"/>
      <c r="H115" s="18"/>
    </row>
    <row r="116" spans="1:8" ht="13.5" customHeight="1">
      <c r="A116" s="19"/>
      <c r="B116" s="19"/>
      <c r="C116" s="25"/>
      <c r="D116" s="25"/>
      <c r="E116" s="3"/>
      <c r="F116" s="3"/>
      <c r="G116" s="26"/>
      <c r="H116" s="18"/>
    </row>
    <row r="117" spans="1:8" ht="13.5" customHeight="1">
      <c r="A117" s="19"/>
      <c r="B117" s="19"/>
      <c r="C117" s="25"/>
      <c r="D117" s="25"/>
      <c r="E117" s="3"/>
      <c r="F117" s="3"/>
      <c r="G117" s="26"/>
      <c r="H117" s="18"/>
    </row>
    <row r="118" spans="1:8" ht="13.5" customHeight="1">
      <c r="A118" s="19"/>
      <c r="B118" s="19"/>
      <c r="C118" s="25"/>
      <c r="D118" s="25"/>
      <c r="E118" s="3"/>
      <c r="F118" s="3"/>
      <c r="G118" s="26"/>
      <c r="H118" s="18"/>
    </row>
    <row r="119" spans="1:8" ht="13.5" customHeight="1">
      <c r="A119" s="19"/>
      <c r="B119" s="19"/>
      <c r="C119" s="25"/>
      <c r="D119" s="25"/>
      <c r="E119" s="3"/>
      <c r="F119" s="3"/>
      <c r="G119" s="26"/>
      <c r="H119" s="18"/>
    </row>
    <row r="120" spans="1:8" ht="13.5" customHeight="1">
      <c r="A120" s="19"/>
      <c r="B120" s="19"/>
      <c r="C120" s="25"/>
      <c r="D120" s="25"/>
      <c r="E120" s="3"/>
      <c r="F120" s="3"/>
      <c r="G120" s="26"/>
      <c r="H120" s="18"/>
    </row>
    <row r="121" spans="1:8" ht="13.5" customHeight="1">
      <c r="A121" s="19"/>
      <c r="B121" s="19"/>
      <c r="C121" s="25"/>
      <c r="D121" s="25"/>
      <c r="E121" s="3"/>
      <c r="F121" s="3"/>
      <c r="G121" s="26"/>
      <c r="H121" s="18"/>
    </row>
    <row r="122" spans="1:8" ht="13.5" customHeight="1">
      <c r="A122" s="19"/>
      <c r="B122" s="19"/>
      <c r="C122" s="25"/>
      <c r="D122" s="25"/>
      <c r="E122" s="3"/>
      <c r="F122" s="3"/>
      <c r="G122" s="26"/>
      <c r="H122" s="18"/>
    </row>
    <row r="123" spans="1:8" ht="13.5" customHeight="1">
      <c r="A123" s="19"/>
      <c r="B123" s="19"/>
      <c r="C123" s="25"/>
      <c r="D123" s="25"/>
      <c r="E123" s="3"/>
      <c r="F123" s="3"/>
      <c r="G123" s="26"/>
      <c r="H123" s="18"/>
    </row>
    <row r="124" spans="1:8" ht="13.5" customHeight="1">
      <c r="A124" s="19"/>
      <c r="B124" s="19"/>
      <c r="C124" s="25"/>
      <c r="D124" s="25"/>
      <c r="E124" s="3"/>
      <c r="F124" s="3"/>
      <c r="G124" s="26"/>
      <c r="H124" s="18"/>
    </row>
    <row r="125" spans="1:8" ht="13.5" customHeight="1">
      <c r="A125" s="19"/>
      <c r="B125" s="19"/>
      <c r="C125" s="25"/>
      <c r="D125" s="25"/>
      <c r="E125" s="3"/>
      <c r="F125" s="3"/>
      <c r="G125" s="26"/>
      <c r="H125" s="18"/>
    </row>
    <row r="126" spans="1:8" ht="13.5" customHeight="1">
      <c r="A126" s="19"/>
      <c r="B126" s="19"/>
      <c r="C126" s="25"/>
      <c r="D126" s="25"/>
      <c r="E126" s="3"/>
      <c r="F126" s="3"/>
      <c r="G126" s="26"/>
      <c r="H126" s="18"/>
    </row>
    <row r="239" spans="2:8" ht="12.75">
      <c r="B239" s="82"/>
      <c r="H239" s="36"/>
    </row>
    <row r="240" spans="2:8" ht="12.75">
      <c r="B240" s="82"/>
      <c r="H240" s="36"/>
    </row>
    <row r="241" spans="2:8" ht="12.75">
      <c r="B241" s="82"/>
      <c r="H241" s="36"/>
    </row>
    <row r="242" spans="2:8" ht="12.75">
      <c r="B242" s="82"/>
      <c r="H242" s="36"/>
    </row>
    <row r="243" spans="2:8" ht="12.75">
      <c r="B243" s="82"/>
      <c r="H243" s="36"/>
    </row>
    <row r="244" spans="2:8" ht="12.75">
      <c r="B244" s="82"/>
      <c r="H244" s="36"/>
    </row>
    <row r="245" spans="2:8" ht="12.75">
      <c r="B245" s="82"/>
      <c r="H245" s="36"/>
    </row>
    <row r="246" spans="2:8" ht="12.75">
      <c r="B246" s="82"/>
      <c r="H246" s="36"/>
    </row>
    <row r="247" spans="2:8" ht="12.75">
      <c r="B247" s="82"/>
      <c r="H247" s="36"/>
    </row>
    <row r="248" spans="2:8" ht="12.75">
      <c r="B248" s="82"/>
      <c r="H248" s="36"/>
    </row>
    <row r="249" spans="2:8" ht="12.75">
      <c r="B249" s="82"/>
      <c r="H249" s="36"/>
    </row>
    <row r="250" spans="2:8" ht="12.75">
      <c r="B250" s="82"/>
      <c r="H250" s="36"/>
    </row>
    <row r="251" spans="2:8" ht="12.75">
      <c r="B251" s="82"/>
      <c r="H251" s="36"/>
    </row>
    <row r="252" spans="2:8" ht="12.75">
      <c r="B252" s="82"/>
      <c r="H252" s="36"/>
    </row>
    <row r="253" spans="1:8" ht="12.75">
      <c r="A253" s="43"/>
      <c r="B253" s="64"/>
      <c r="C253" s="44"/>
      <c r="D253" s="44"/>
      <c r="H253" s="36"/>
    </row>
    <row r="254" spans="1:8" ht="12.75">
      <c r="A254" s="30"/>
      <c r="B254" s="62"/>
      <c r="C254" s="31"/>
      <c r="D254" s="31"/>
      <c r="H254" s="36"/>
    </row>
    <row r="255" spans="1:8" ht="12.75">
      <c r="A255" s="30"/>
      <c r="B255" s="62"/>
      <c r="C255" s="31"/>
      <c r="D255" s="31"/>
      <c r="H255" s="36"/>
    </row>
    <row r="256" spans="1:8" ht="12.75">
      <c r="A256" s="30"/>
      <c r="B256" s="62"/>
      <c r="C256" s="31"/>
      <c r="D256" s="31"/>
      <c r="H256" s="36"/>
    </row>
    <row r="257" spans="1:8" ht="12.75">
      <c r="A257" s="30"/>
      <c r="B257" s="62"/>
      <c r="C257" s="31"/>
      <c r="D257" s="31"/>
      <c r="H257" s="36"/>
    </row>
    <row r="258" spans="1:8" ht="12.75">
      <c r="A258" s="30"/>
      <c r="B258" s="62"/>
      <c r="C258" s="31"/>
      <c r="D258" s="31"/>
      <c r="H258" s="36"/>
    </row>
    <row r="259" spans="1:8" ht="12.75">
      <c r="A259" s="30"/>
      <c r="B259" s="62"/>
      <c r="C259" s="31"/>
      <c r="D259" s="31"/>
      <c r="H259" s="36"/>
    </row>
    <row r="260" spans="1:8" ht="12.75">
      <c r="A260" s="30"/>
      <c r="B260" s="62"/>
      <c r="C260" s="31"/>
      <c r="D260" s="31"/>
      <c r="H260" s="36"/>
    </row>
    <row r="261" spans="1:8" ht="12.75">
      <c r="A261" s="30"/>
      <c r="B261" s="62"/>
      <c r="C261" s="31"/>
      <c r="D261" s="31"/>
      <c r="H261" s="36"/>
    </row>
    <row r="262" spans="1:8" ht="12.75">
      <c r="A262" s="30"/>
      <c r="B262" s="62"/>
      <c r="C262" s="31"/>
      <c r="D262" s="31"/>
      <c r="H262" s="36"/>
    </row>
    <row r="263" spans="1:8" ht="12.75">
      <c r="A263" s="30"/>
      <c r="B263" s="62"/>
      <c r="C263" s="31"/>
      <c r="D263" s="31"/>
      <c r="H263" s="36"/>
    </row>
    <row r="264" spans="1:8" ht="12.75">
      <c r="A264" s="30"/>
      <c r="B264" s="62"/>
      <c r="C264" s="31"/>
      <c r="D264" s="31"/>
      <c r="H264" s="36"/>
    </row>
    <row r="265" spans="1:8" ht="12.75">
      <c r="A265" s="30"/>
      <c r="B265" s="62"/>
      <c r="C265" s="31"/>
      <c r="D265" s="31"/>
      <c r="H265" s="36"/>
    </row>
    <row r="266" spans="1:8" ht="12.75">
      <c r="A266" s="30"/>
      <c r="B266" s="62"/>
      <c r="C266" s="31"/>
      <c r="D266" s="31"/>
      <c r="H266" s="36"/>
    </row>
    <row r="267" spans="1:8" ht="12.75">
      <c r="A267" s="30"/>
      <c r="B267" s="62"/>
      <c r="C267" s="31"/>
      <c r="D267" s="31"/>
      <c r="H267" s="36"/>
    </row>
    <row r="268" spans="1:8" ht="12.75">
      <c r="A268" s="30"/>
      <c r="B268" s="62"/>
      <c r="C268" s="31"/>
      <c r="D268" s="31"/>
      <c r="H268" s="36"/>
    </row>
    <row r="269" spans="1:8" ht="12.75">
      <c r="A269" s="30"/>
      <c r="B269" s="62"/>
      <c r="C269" s="31"/>
      <c r="D269" s="31"/>
      <c r="H269" s="36"/>
    </row>
    <row r="270" spans="1:8" ht="12.75">
      <c r="A270" s="30"/>
      <c r="B270" s="62"/>
      <c r="C270" s="31"/>
      <c r="D270" s="31"/>
      <c r="H270" s="36"/>
    </row>
    <row r="271" spans="1:8" ht="12.75">
      <c r="A271" s="30"/>
      <c r="B271" s="62"/>
      <c r="C271" s="31"/>
      <c r="D271" s="31"/>
      <c r="H271" s="36"/>
    </row>
    <row r="272" spans="1:8" ht="12.75">
      <c r="A272" s="30"/>
      <c r="B272" s="62"/>
      <c r="C272" s="31"/>
      <c r="D272" s="31"/>
      <c r="H272" s="36"/>
    </row>
    <row r="273" spans="1:8" ht="12.75">
      <c r="A273" s="30"/>
      <c r="B273" s="62"/>
      <c r="C273" s="31"/>
      <c r="D273" s="31"/>
      <c r="H273" s="36"/>
    </row>
    <row r="274" spans="1:8" ht="12.75">
      <c r="A274" s="30"/>
      <c r="B274" s="62"/>
      <c r="C274" s="31"/>
      <c r="D274" s="31"/>
      <c r="H274" s="36"/>
    </row>
    <row r="275" spans="1:8" ht="12.75">
      <c r="A275" s="30"/>
      <c r="B275" s="62"/>
      <c r="C275" s="31"/>
      <c r="D275" s="31"/>
      <c r="H275" s="36"/>
    </row>
    <row r="276" spans="1:8" ht="12.75">
      <c r="A276" s="30"/>
      <c r="B276" s="62"/>
      <c r="C276" s="31"/>
      <c r="D276" s="31"/>
      <c r="H276" s="36"/>
    </row>
    <row r="277" spans="1:8" ht="12.75">
      <c r="A277" s="30"/>
      <c r="B277" s="62"/>
      <c r="C277" s="31"/>
      <c r="D277" s="31"/>
      <c r="H277" s="36"/>
    </row>
    <row r="278" spans="1:8" ht="12.75">
      <c r="A278" s="30"/>
      <c r="B278" s="62"/>
      <c r="C278" s="31"/>
      <c r="D278" s="31"/>
      <c r="H278" s="36"/>
    </row>
    <row r="279" spans="1:8" ht="12.75">
      <c r="A279" s="30"/>
      <c r="B279" s="62"/>
      <c r="C279" s="31"/>
      <c r="D279" s="31"/>
      <c r="H279" s="36"/>
    </row>
    <row r="280" spans="1:8" ht="12.75">
      <c r="A280" s="30"/>
      <c r="B280" s="62"/>
      <c r="C280" s="31"/>
      <c r="D280" s="31"/>
      <c r="H280" s="36"/>
    </row>
    <row r="281" spans="1:8" ht="12.75">
      <c r="A281" s="30"/>
      <c r="B281" s="62"/>
      <c r="C281" s="31"/>
      <c r="D281" s="31"/>
      <c r="H281" s="36"/>
    </row>
    <row r="282" spans="1:8" ht="12.75">
      <c r="A282" s="30"/>
      <c r="B282" s="62"/>
      <c r="C282" s="31"/>
      <c r="D282" s="31"/>
      <c r="H282" s="36"/>
    </row>
    <row r="283" spans="1:8" ht="12.75">
      <c r="A283" s="30"/>
      <c r="B283" s="62"/>
      <c r="C283" s="31"/>
      <c r="D283" s="31"/>
      <c r="H283" s="36"/>
    </row>
    <row r="284" spans="1:8" ht="12.75">
      <c r="A284" s="30"/>
      <c r="B284" s="62"/>
      <c r="C284" s="31"/>
      <c r="D284" s="31"/>
      <c r="H284" s="36"/>
    </row>
    <row r="285" spans="1:8" ht="12.75">
      <c r="A285" s="30"/>
      <c r="B285" s="62"/>
      <c r="C285" s="31"/>
      <c r="D285" s="31"/>
      <c r="H285" s="36"/>
    </row>
    <row r="286" spans="1:8" ht="12.75">
      <c r="A286" s="30"/>
      <c r="B286" s="62"/>
      <c r="C286" s="31"/>
      <c r="D286" s="31"/>
      <c r="H286" s="36"/>
    </row>
    <row r="287" spans="1:8" ht="12.75">
      <c r="A287" s="30"/>
      <c r="B287" s="62"/>
      <c r="C287" s="31"/>
      <c r="D287" s="31"/>
      <c r="H287" s="36"/>
    </row>
    <row r="288" spans="1:8" ht="12.75">
      <c r="A288" s="30"/>
      <c r="B288" s="62"/>
      <c r="C288" s="31"/>
      <c r="D288" s="31"/>
      <c r="H288" s="36"/>
    </row>
    <row r="289" spans="1:8" ht="12.75">
      <c r="A289" s="30"/>
      <c r="B289" s="62"/>
      <c r="C289" s="31"/>
      <c r="D289" s="31"/>
      <c r="H289" s="36"/>
    </row>
    <row r="290" spans="1:8" ht="12.75">
      <c r="A290" s="30"/>
      <c r="B290" s="62"/>
      <c r="C290" s="31"/>
      <c r="D290" s="31"/>
      <c r="H290" s="36"/>
    </row>
    <row r="291" spans="1:8" ht="12.75">
      <c r="A291" s="30"/>
      <c r="B291" s="62"/>
      <c r="C291" s="31"/>
      <c r="D291" s="31"/>
      <c r="H291" s="36"/>
    </row>
    <row r="292" spans="1:8" ht="12.75">
      <c r="A292" s="30"/>
      <c r="B292" s="62"/>
      <c r="C292" s="31"/>
      <c r="D292" s="31"/>
      <c r="H292" s="36"/>
    </row>
    <row r="293" spans="1:8" ht="12.75">
      <c r="A293" s="30"/>
      <c r="B293" s="62"/>
      <c r="C293" s="31"/>
      <c r="D293" s="31"/>
      <c r="H293" s="36"/>
    </row>
    <row r="294" spans="1:8" ht="12.75">
      <c r="A294" s="30"/>
      <c r="B294" s="62"/>
      <c r="C294" s="31"/>
      <c r="D294" s="31"/>
      <c r="H294" s="36"/>
    </row>
    <row r="295" spans="1:8" ht="12.75">
      <c r="A295" s="30"/>
      <c r="B295" s="62"/>
      <c r="C295" s="31"/>
      <c r="D295" s="31"/>
      <c r="H295" s="36"/>
    </row>
    <row r="296" spans="1:8" ht="12.75">
      <c r="A296" s="30"/>
      <c r="B296" s="62"/>
      <c r="C296" s="31"/>
      <c r="D296" s="31"/>
      <c r="H296" s="36"/>
    </row>
    <row r="297" spans="1:8" ht="12.75">
      <c r="A297" s="30"/>
      <c r="B297" s="62"/>
      <c r="C297" s="31"/>
      <c r="D297" s="31"/>
      <c r="H297" s="36"/>
    </row>
    <row r="298" spans="1:8" ht="12.75">
      <c r="A298" s="30"/>
      <c r="B298" s="62"/>
      <c r="C298" s="31"/>
      <c r="D298" s="31"/>
      <c r="H298" s="36"/>
    </row>
    <row r="299" spans="1:8" ht="12.75">
      <c r="A299" s="30"/>
      <c r="B299" s="62"/>
      <c r="C299" s="31"/>
      <c r="D299" s="31"/>
      <c r="H299" s="36"/>
    </row>
    <row r="300" spans="1:8" ht="12.75">
      <c r="A300" s="30"/>
      <c r="B300" s="62"/>
      <c r="C300" s="31"/>
      <c r="D300" s="31"/>
      <c r="H300" s="36"/>
    </row>
    <row r="301" spans="1:8" ht="12.75">
      <c r="A301" s="30"/>
      <c r="B301" s="62"/>
      <c r="C301" s="31"/>
      <c r="D301" s="31"/>
      <c r="H301" s="36"/>
    </row>
    <row r="302" spans="1:8" ht="12.75">
      <c r="A302" s="30"/>
      <c r="B302" s="62"/>
      <c r="C302" s="31"/>
      <c r="D302" s="31"/>
      <c r="H302" s="36"/>
    </row>
    <row r="303" spans="1:8" ht="12.75">
      <c r="A303" s="30"/>
      <c r="B303" s="62"/>
      <c r="C303" s="31"/>
      <c r="D303" s="31"/>
      <c r="H303" s="36"/>
    </row>
    <row r="304" spans="1:8" ht="12.75">
      <c r="A304" s="30"/>
      <c r="B304" s="62"/>
      <c r="C304" s="31"/>
      <c r="D304" s="31"/>
      <c r="H304" s="36"/>
    </row>
    <row r="305" spans="1:8" ht="12.75">
      <c r="A305" s="30"/>
      <c r="B305" s="62"/>
      <c r="C305" s="31"/>
      <c r="D305" s="31"/>
      <c r="H305" s="36"/>
    </row>
    <row r="306" spans="1:8" ht="12.75">
      <c r="A306" s="30"/>
      <c r="B306" s="62"/>
      <c r="C306" s="31"/>
      <c r="D306" s="31"/>
      <c r="H306" s="36"/>
    </row>
    <row r="307" spans="1:8" ht="12.75">
      <c r="A307" s="30"/>
      <c r="B307" s="62"/>
      <c r="C307" s="31"/>
      <c r="D307" s="31"/>
      <c r="H307" s="36"/>
    </row>
    <row r="308" spans="1:8" ht="12.75">
      <c r="A308" s="30"/>
      <c r="B308" s="62"/>
      <c r="C308" s="31"/>
      <c r="D308" s="31"/>
      <c r="H308" s="36"/>
    </row>
    <row r="309" spans="1:8" ht="12.75">
      <c r="A309" s="30"/>
      <c r="B309" s="62"/>
      <c r="C309" s="31"/>
      <c r="D309" s="31"/>
      <c r="H309" s="36"/>
    </row>
    <row r="310" spans="1:8" ht="12.75">
      <c r="A310" s="30"/>
      <c r="B310" s="62"/>
      <c r="C310" s="31"/>
      <c r="D310" s="31"/>
      <c r="H310" s="36"/>
    </row>
    <row r="311" spans="1:8" ht="12.75">
      <c r="A311" s="30"/>
      <c r="B311" s="62"/>
      <c r="C311" s="31"/>
      <c r="D311" s="31"/>
      <c r="H311" s="36"/>
    </row>
    <row r="312" spans="1:8" ht="12.75">
      <c r="A312" s="30"/>
      <c r="B312" s="62"/>
      <c r="C312" s="31"/>
      <c r="D312" s="31"/>
      <c r="H312" s="36"/>
    </row>
    <row r="313" spans="1:8" ht="12.75">
      <c r="A313" s="30"/>
      <c r="B313" s="62"/>
      <c r="C313" s="31"/>
      <c r="D313" s="31"/>
      <c r="H313" s="36"/>
    </row>
    <row r="314" spans="1:8" ht="12.75">
      <c r="A314" s="30"/>
      <c r="B314" s="62"/>
      <c r="C314" s="31"/>
      <c r="D314" s="31"/>
      <c r="H314" s="36"/>
    </row>
    <row r="315" spans="1:8" ht="12.75">
      <c r="A315" s="30"/>
      <c r="B315" s="62"/>
      <c r="C315" s="31"/>
      <c r="D315" s="31"/>
      <c r="H315" s="36"/>
    </row>
    <row r="316" spans="1:8" ht="12.75">
      <c r="A316" s="30"/>
      <c r="B316" s="62"/>
      <c r="C316" s="31"/>
      <c r="D316" s="31"/>
      <c r="H316" s="36"/>
    </row>
    <row r="317" spans="1:8" ht="12.75">
      <c r="A317" s="30"/>
      <c r="B317" s="62"/>
      <c r="C317" s="31"/>
      <c r="D317" s="31"/>
      <c r="H317" s="36"/>
    </row>
    <row r="318" spans="1:8" ht="12.75">
      <c r="A318" s="30"/>
      <c r="B318" s="62"/>
      <c r="C318" s="31"/>
      <c r="D318" s="31"/>
      <c r="H318" s="36"/>
    </row>
    <row r="319" spans="1:8" ht="12.75">
      <c r="A319" s="30"/>
      <c r="B319" s="62"/>
      <c r="C319" s="31"/>
      <c r="D319" s="31"/>
      <c r="H319" s="36"/>
    </row>
    <row r="320" spans="1:8" ht="12.75">
      <c r="A320" s="30"/>
      <c r="B320" s="62"/>
      <c r="C320" s="31"/>
      <c r="D320" s="31"/>
      <c r="H320" s="36"/>
    </row>
    <row r="321" spans="1:8" ht="12.75">
      <c r="A321" s="30"/>
      <c r="B321" s="62"/>
      <c r="C321" s="31"/>
      <c r="D321" s="31"/>
      <c r="H321" s="36"/>
    </row>
    <row r="322" spans="1:8" ht="12.75">
      <c r="A322" s="30"/>
      <c r="B322" s="62"/>
      <c r="C322" s="31"/>
      <c r="D322" s="31"/>
      <c r="H322" s="36"/>
    </row>
    <row r="323" spans="1:8" ht="12.75">
      <c r="A323" s="30"/>
      <c r="B323" s="62"/>
      <c r="C323" s="31"/>
      <c r="D323" s="31"/>
      <c r="H323" s="36"/>
    </row>
    <row r="324" spans="1:8" ht="12.75">
      <c r="A324" s="30"/>
      <c r="B324" s="62"/>
      <c r="C324" s="31"/>
      <c r="D324" s="31"/>
      <c r="H324" s="36"/>
    </row>
    <row r="325" spans="1:8" ht="12.75">
      <c r="A325" s="30"/>
      <c r="B325" s="62"/>
      <c r="C325" s="31"/>
      <c r="D325" s="31"/>
      <c r="H325" s="36"/>
    </row>
    <row r="326" spans="1:8" ht="12.75">
      <c r="A326" s="30"/>
      <c r="B326" s="62"/>
      <c r="C326" s="31"/>
      <c r="D326" s="31"/>
      <c r="H326" s="36"/>
    </row>
    <row r="327" spans="1:8" ht="12.75">
      <c r="A327" s="30"/>
      <c r="B327" s="62"/>
      <c r="C327" s="31"/>
      <c r="D327" s="31"/>
      <c r="H327" s="36"/>
    </row>
    <row r="328" spans="1:8" ht="12.75">
      <c r="A328" s="30"/>
      <c r="B328" s="62"/>
      <c r="C328" s="31"/>
      <c r="D328" s="31"/>
      <c r="H328" s="36"/>
    </row>
    <row r="329" spans="1:8" ht="12.75">
      <c r="A329" s="30"/>
      <c r="B329" s="62"/>
      <c r="C329" s="31"/>
      <c r="D329" s="31"/>
      <c r="H329" s="36"/>
    </row>
    <row r="330" spans="1:8" ht="12.75">
      <c r="A330" s="30"/>
      <c r="B330" s="62"/>
      <c r="C330" s="31"/>
      <c r="D330" s="31"/>
      <c r="H330" s="36"/>
    </row>
    <row r="331" spans="1:8" ht="12.75">
      <c r="A331" s="30"/>
      <c r="B331" s="62"/>
      <c r="C331" s="31"/>
      <c r="D331" s="31"/>
      <c r="H331" s="36"/>
    </row>
    <row r="332" spans="1:8" ht="12.75">
      <c r="A332" s="30"/>
      <c r="B332" s="62"/>
      <c r="C332" s="31"/>
      <c r="D332" s="31"/>
      <c r="H332" s="36"/>
    </row>
    <row r="333" spans="1:8" ht="12.75">
      <c r="A333" s="30"/>
      <c r="B333" s="62"/>
      <c r="C333" s="31"/>
      <c r="D333" s="31"/>
      <c r="H333" s="36"/>
    </row>
    <row r="334" spans="1:8" ht="12.75">
      <c r="A334" s="30"/>
      <c r="B334" s="62"/>
      <c r="C334" s="31"/>
      <c r="D334" s="31"/>
      <c r="H334" s="36"/>
    </row>
    <row r="335" spans="1:8" ht="12.75">
      <c r="A335" s="30"/>
      <c r="B335" s="62"/>
      <c r="C335" s="31"/>
      <c r="D335" s="31"/>
      <c r="H335" s="36"/>
    </row>
    <row r="336" spans="1:8" ht="12.75">
      <c r="A336" s="30"/>
      <c r="B336" s="62"/>
      <c r="C336" s="31"/>
      <c r="D336" s="31"/>
      <c r="H336" s="36"/>
    </row>
    <row r="337" spans="1:8" ht="12.75">
      <c r="A337" s="30"/>
      <c r="B337" s="62"/>
      <c r="C337" s="31"/>
      <c r="D337" s="31"/>
      <c r="H337" s="36"/>
    </row>
    <row r="338" spans="1:8" ht="12.75">
      <c r="A338" s="30"/>
      <c r="B338" s="62"/>
      <c r="C338" s="31"/>
      <c r="D338" s="31"/>
      <c r="H338" s="36"/>
    </row>
    <row r="339" spans="1:8" ht="12.75">
      <c r="A339" s="30"/>
      <c r="B339" s="63"/>
      <c r="C339" s="45"/>
      <c r="D339" s="45"/>
      <c r="H339" s="36"/>
    </row>
    <row r="340" spans="1:8" ht="12.75">
      <c r="A340" s="30"/>
      <c r="B340" s="62"/>
      <c r="C340" s="31"/>
      <c r="D340" s="31"/>
      <c r="H340" s="36"/>
    </row>
    <row r="341" spans="1:8" ht="12.75">
      <c r="A341" s="30"/>
      <c r="B341" s="62"/>
      <c r="C341" s="31"/>
      <c r="D341" s="31"/>
      <c r="H341" s="36"/>
    </row>
    <row r="342" spans="1:8" ht="12.75">
      <c r="A342" s="30"/>
      <c r="B342" s="62"/>
      <c r="C342" s="31"/>
      <c r="D342" s="31"/>
      <c r="H342" s="36"/>
    </row>
    <row r="343" spans="1:8" ht="12.75">
      <c r="A343" s="30"/>
      <c r="B343" s="62"/>
      <c r="C343" s="31"/>
      <c r="D343" s="31"/>
      <c r="H343" s="36"/>
    </row>
    <row r="344" spans="1:8" ht="12.75">
      <c r="A344" s="30"/>
      <c r="B344" s="62"/>
      <c r="C344" s="31"/>
      <c r="D344" s="31"/>
      <c r="H344" s="36"/>
    </row>
    <row r="345" spans="1:8" ht="12.75">
      <c r="A345" s="30"/>
      <c r="B345" s="62"/>
      <c r="C345" s="31"/>
      <c r="D345" s="31"/>
      <c r="H345" s="36"/>
    </row>
    <row r="346" spans="1:8" ht="12.75">
      <c r="A346" s="30"/>
      <c r="B346" s="62"/>
      <c r="C346" s="31"/>
      <c r="D346" s="31"/>
      <c r="H346" s="36"/>
    </row>
    <row r="347" spans="1:8" ht="12.75">
      <c r="A347" s="30"/>
      <c r="B347" s="62"/>
      <c r="C347" s="31"/>
      <c r="D347" s="31"/>
      <c r="H347" s="36"/>
    </row>
    <row r="348" spans="1:8" ht="12.75">
      <c r="A348" s="30"/>
      <c r="B348" s="62"/>
      <c r="C348" s="31"/>
      <c r="D348" s="31"/>
      <c r="H348" s="36"/>
    </row>
    <row r="349" spans="1:8" ht="12.75">
      <c r="A349" s="30"/>
      <c r="B349" s="62"/>
      <c r="C349" s="31"/>
      <c r="D349" s="31"/>
      <c r="H349" s="36"/>
    </row>
    <row r="350" spans="1:8" ht="12.75">
      <c r="A350" s="30"/>
      <c r="B350" s="62"/>
      <c r="C350" s="31"/>
      <c r="D350" s="31"/>
      <c r="H350" s="36"/>
    </row>
    <row r="351" spans="1:8" ht="12.75">
      <c r="A351" s="30"/>
      <c r="B351" s="62"/>
      <c r="C351" s="31"/>
      <c r="D351" s="31"/>
      <c r="H351" s="36"/>
    </row>
    <row r="352" spans="1:8" ht="12.75">
      <c r="A352" s="30"/>
      <c r="B352" s="62"/>
      <c r="C352" s="31"/>
      <c r="D352" s="31"/>
      <c r="H352" s="36"/>
    </row>
    <row r="353" spans="1:8" ht="12.75">
      <c r="A353" s="30"/>
      <c r="B353" s="62"/>
      <c r="C353" s="31"/>
      <c r="D353" s="31"/>
      <c r="H353" s="36"/>
    </row>
    <row r="354" spans="1:8" ht="12.75">
      <c r="A354" s="30"/>
      <c r="B354" s="62"/>
      <c r="C354" s="31"/>
      <c r="D354" s="31"/>
      <c r="H354" s="36"/>
    </row>
    <row r="355" spans="1:8" ht="12.75">
      <c r="A355" s="30"/>
      <c r="B355" s="62"/>
      <c r="C355" s="31"/>
      <c r="D355" s="31"/>
      <c r="H355" s="36"/>
    </row>
    <row r="356" spans="1:8" ht="12.75">
      <c r="A356" s="30"/>
      <c r="B356" s="62"/>
      <c r="C356" s="31"/>
      <c r="D356" s="31"/>
      <c r="H356" s="36"/>
    </row>
    <row r="357" spans="1:8" ht="12.75">
      <c r="A357" s="30"/>
      <c r="B357" s="62"/>
      <c r="C357" s="31"/>
      <c r="D357" s="31"/>
      <c r="H357" s="36"/>
    </row>
    <row r="358" spans="1:8" ht="12.75">
      <c r="A358" s="30"/>
      <c r="B358" s="62"/>
      <c r="C358" s="31"/>
      <c r="D358" s="31"/>
      <c r="H358" s="36"/>
    </row>
    <row r="359" spans="1:8" ht="12.75">
      <c r="A359" s="30"/>
      <c r="B359" s="62"/>
      <c r="C359" s="31"/>
      <c r="D359" s="31"/>
      <c r="H359" s="36"/>
    </row>
    <row r="360" spans="1:8" ht="12.75">
      <c r="A360" s="30"/>
      <c r="B360" s="62"/>
      <c r="C360" s="31"/>
      <c r="D360" s="31"/>
      <c r="H360" s="36"/>
    </row>
    <row r="361" spans="1:8" ht="12.75">
      <c r="A361" s="30"/>
      <c r="B361" s="62"/>
      <c r="C361" s="31"/>
      <c r="D361" s="31"/>
      <c r="H361" s="36"/>
    </row>
    <row r="362" spans="1:8" ht="12.75">
      <c r="A362" s="30"/>
      <c r="B362" s="62"/>
      <c r="C362" s="31"/>
      <c r="D362" s="31"/>
      <c r="H362" s="36"/>
    </row>
    <row r="363" spans="1:8" ht="12.75">
      <c r="A363" s="30"/>
      <c r="B363" s="62"/>
      <c r="C363" s="31"/>
      <c r="D363" s="31"/>
      <c r="H363" s="36"/>
    </row>
    <row r="364" spans="1:8" ht="12.75">
      <c r="A364" s="30"/>
      <c r="B364" s="62"/>
      <c r="C364" s="31"/>
      <c r="D364" s="31"/>
      <c r="H364" s="36"/>
    </row>
    <row r="365" spans="1:8" ht="12.75">
      <c r="A365" s="30"/>
      <c r="B365" s="62"/>
      <c r="C365" s="31"/>
      <c r="D365" s="31"/>
      <c r="H365" s="36"/>
    </row>
    <row r="366" spans="1:8" ht="12.75">
      <c r="A366" s="30"/>
      <c r="B366" s="62"/>
      <c r="C366" s="31"/>
      <c r="D366" s="31"/>
      <c r="H366" s="36"/>
    </row>
    <row r="367" spans="1:8" ht="12.75">
      <c r="A367" s="30"/>
      <c r="B367" s="62"/>
      <c r="C367" s="31"/>
      <c r="D367" s="31"/>
      <c r="H367" s="36"/>
    </row>
    <row r="368" spans="1:8" ht="12.75">
      <c r="A368" s="30"/>
      <c r="B368" s="62"/>
      <c r="C368" s="31"/>
      <c r="D368" s="31"/>
      <c r="H368" s="36"/>
    </row>
    <row r="369" spans="1:8" ht="12.75">
      <c r="A369" s="30"/>
      <c r="B369" s="62"/>
      <c r="C369" s="31"/>
      <c r="D369" s="31"/>
      <c r="H369" s="36"/>
    </row>
    <row r="370" spans="1:8" ht="12.75">
      <c r="A370" s="30"/>
      <c r="B370" s="62"/>
      <c r="C370" s="31"/>
      <c r="D370" s="31"/>
      <c r="H370" s="36"/>
    </row>
    <row r="371" spans="1:8" ht="12.75">
      <c r="A371" s="30"/>
      <c r="B371" s="62"/>
      <c r="C371" s="31"/>
      <c r="D371" s="31"/>
      <c r="H371" s="36"/>
    </row>
    <row r="372" spans="1:8" ht="12.75">
      <c r="A372" s="30"/>
      <c r="B372" s="62"/>
      <c r="C372" s="31"/>
      <c r="D372" s="31"/>
      <c r="H372" s="36"/>
    </row>
    <row r="373" spans="1:8" ht="12.75">
      <c r="A373" s="30"/>
      <c r="B373" s="62"/>
      <c r="C373" s="31"/>
      <c r="D373" s="31"/>
      <c r="H373" s="36"/>
    </row>
    <row r="374" spans="1:8" ht="12.75">
      <c r="A374" s="30"/>
      <c r="B374" s="62"/>
      <c r="C374" s="31"/>
      <c r="D374" s="31"/>
      <c r="H374" s="36"/>
    </row>
    <row r="375" spans="1:8" ht="12.75">
      <c r="A375" s="30"/>
      <c r="B375" s="62"/>
      <c r="C375" s="31"/>
      <c r="D375" s="31"/>
      <c r="H375" s="36"/>
    </row>
    <row r="376" spans="1:8" ht="12.75">
      <c r="A376" s="30"/>
      <c r="B376" s="62"/>
      <c r="C376" s="31"/>
      <c r="D376" s="31"/>
      <c r="H376" s="36"/>
    </row>
    <row r="377" spans="1:8" ht="12.75">
      <c r="A377" s="30"/>
      <c r="B377" s="62"/>
      <c r="C377" s="31"/>
      <c r="D377" s="31"/>
      <c r="H377" s="36"/>
    </row>
    <row r="378" spans="1:8" ht="12.75">
      <c r="A378" s="30"/>
      <c r="B378" s="62"/>
      <c r="C378" s="31"/>
      <c r="D378" s="31"/>
      <c r="H378" s="36"/>
    </row>
    <row r="379" spans="1:8" ht="12.75">
      <c r="A379" s="30"/>
      <c r="B379" s="62"/>
      <c r="C379" s="31"/>
      <c r="D379" s="31"/>
      <c r="H379" s="36"/>
    </row>
    <row r="380" spans="1:8" ht="12.75">
      <c r="A380" s="30"/>
      <c r="B380" s="62"/>
      <c r="C380" s="31"/>
      <c r="D380" s="31"/>
      <c r="H380" s="36"/>
    </row>
    <row r="381" spans="1:8" ht="12.75">
      <c r="A381" s="30"/>
      <c r="B381" s="62"/>
      <c r="C381" s="31"/>
      <c r="D381" s="31"/>
      <c r="H381" s="36"/>
    </row>
    <row r="382" spans="1:8" ht="12.75">
      <c r="A382" s="30"/>
      <c r="B382" s="62"/>
      <c r="C382" s="31"/>
      <c r="D382" s="31"/>
      <c r="H382" s="36"/>
    </row>
    <row r="383" spans="1:8" ht="12.75">
      <c r="A383" s="30"/>
      <c r="B383" s="62"/>
      <c r="C383" s="31"/>
      <c r="D383" s="31"/>
      <c r="H383" s="36"/>
    </row>
    <row r="384" spans="1:8" ht="12.75">
      <c r="A384" s="30"/>
      <c r="B384" s="62"/>
      <c r="C384" s="31"/>
      <c r="D384" s="31"/>
      <c r="H384" s="36"/>
    </row>
    <row r="385" spans="1:8" ht="12.75">
      <c r="A385" s="30"/>
      <c r="B385" s="62"/>
      <c r="C385" s="31"/>
      <c r="D385" s="31"/>
      <c r="H385" s="36"/>
    </row>
    <row r="386" spans="1:8" ht="12.75">
      <c r="A386" s="30"/>
      <c r="B386" s="62"/>
      <c r="C386" s="31"/>
      <c r="D386" s="31"/>
      <c r="H386" s="36"/>
    </row>
    <row r="387" spans="1:8" ht="12.75">
      <c r="A387" s="46"/>
      <c r="B387" s="63"/>
      <c r="C387" s="45"/>
      <c r="D387" s="45"/>
      <c r="H387" s="36"/>
    </row>
    <row r="388" spans="1:8" ht="12.75">
      <c r="A388" s="30"/>
      <c r="B388" s="62"/>
      <c r="C388" s="31"/>
      <c r="D388" s="31"/>
      <c r="H388" s="36"/>
    </row>
    <row r="389" spans="1:8" ht="12.75">
      <c r="A389" s="30"/>
      <c r="B389" s="62"/>
      <c r="C389" s="31"/>
      <c r="D389" s="31"/>
      <c r="H389" s="36"/>
    </row>
    <row r="390" spans="1:8" ht="12.75">
      <c r="A390" s="30"/>
      <c r="B390" s="62"/>
      <c r="C390" s="31"/>
      <c r="D390" s="31"/>
      <c r="H390" s="36"/>
    </row>
    <row r="391" spans="1:8" ht="12.75">
      <c r="A391" s="30"/>
      <c r="B391" s="62"/>
      <c r="C391" s="31"/>
      <c r="D391" s="31"/>
      <c r="H391" s="36"/>
    </row>
    <row r="392" spans="1:8" ht="12.75">
      <c r="A392" s="30"/>
      <c r="B392" s="62"/>
      <c r="C392" s="31"/>
      <c r="D392" s="31"/>
      <c r="H392" s="36"/>
    </row>
    <row r="393" spans="1:8" ht="12.75">
      <c r="A393" s="30"/>
      <c r="B393" s="62"/>
      <c r="C393" s="31"/>
      <c r="D393" s="31"/>
      <c r="H393" s="36"/>
    </row>
    <row r="394" spans="1:8" ht="12.75">
      <c r="A394" s="30"/>
      <c r="B394" s="63"/>
      <c r="C394" s="45"/>
      <c r="D394" s="45"/>
      <c r="H394" s="36"/>
    </row>
    <row r="395" spans="1:8" ht="12.75">
      <c r="A395" s="30"/>
      <c r="B395" s="62"/>
      <c r="C395" s="31"/>
      <c r="D395" s="31"/>
      <c r="H395" s="36"/>
    </row>
    <row r="396" spans="1:8" ht="12.75">
      <c r="A396" s="30"/>
      <c r="B396" s="62"/>
      <c r="C396" s="31"/>
      <c r="D396" s="31"/>
      <c r="H396" s="36"/>
    </row>
    <row r="397" spans="1:8" ht="12.75">
      <c r="A397" s="30"/>
      <c r="B397" s="62"/>
      <c r="C397" s="31"/>
      <c r="D397" s="31"/>
      <c r="H397" s="36"/>
    </row>
    <row r="398" spans="1:8" ht="12.75">
      <c r="A398" s="30"/>
      <c r="B398" s="62"/>
      <c r="C398" s="31"/>
      <c r="D398" s="31"/>
      <c r="H398" s="36"/>
    </row>
    <row r="399" spans="1:8" ht="12.75">
      <c r="A399" s="30"/>
      <c r="B399" s="62"/>
      <c r="C399" s="31"/>
      <c r="D399" s="31"/>
      <c r="H399" s="36"/>
    </row>
    <row r="400" spans="1:8" ht="12.75">
      <c r="A400" s="30"/>
      <c r="B400" s="62"/>
      <c r="C400" s="31"/>
      <c r="D400" s="31"/>
      <c r="H400" s="36"/>
    </row>
    <row r="401" spans="1:8" ht="12.75">
      <c r="A401" s="30"/>
      <c r="B401" s="62"/>
      <c r="C401" s="31"/>
      <c r="D401" s="31"/>
      <c r="H401" s="36"/>
    </row>
    <row r="402" spans="1:8" ht="12.75">
      <c r="A402" s="30"/>
      <c r="B402" s="62"/>
      <c r="C402" s="31"/>
      <c r="D402" s="31"/>
      <c r="H402" s="36"/>
    </row>
    <row r="403" spans="1:8" ht="12.75">
      <c r="A403" s="30"/>
      <c r="B403" s="62"/>
      <c r="C403" s="31"/>
      <c r="D403" s="31"/>
      <c r="H403" s="36"/>
    </row>
    <row r="404" spans="1:8" ht="12.75">
      <c r="A404" s="30"/>
      <c r="B404" s="62"/>
      <c r="C404" s="31"/>
      <c r="D404" s="31"/>
      <c r="H404" s="36"/>
    </row>
    <row r="405" spans="1:8" ht="12.75">
      <c r="A405" s="30"/>
      <c r="B405" s="62"/>
      <c r="C405" s="31"/>
      <c r="D405" s="31"/>
      <c r="H405" s="36"/>
    </row>
    <row r="406" spans="1:8" ht="12.75">
      <c r="A406" s="30"/>
      <c r="B406" s="62"/>
      <c r="C406" s="31"/>
      <c r="D406" s="31"/>
      <c r="H406" s="36"/>
    </row>
    <row r="407" spans="1:8" ht="12.75">
      <c r="A407" s="30"/>
      <c r="B407" s="62"/>
      <c r="C407" s="31"/>
      <c r="D407" s="31"/>
      <c r="H407" s="36"/>
    </row>
    <row r="408" spans="1:8" ht="12.75">
      <c r="A408" s="30"/>
      <c r="B408" s="62"/>
      <c r="C408" s="31"/>
      <c r="D408" s="31"/>
      <c r="H408" s="36"/>
    </row>
    <row r="409" spans="1:8" ht="12.75">
      <c r="A409" s="30"/>
      <c r="B409" s="62"/>
      <c r="C409" s="31"/>
      <c r="D409" s="31"/>
      <c r="H409" s="36"/>
    </row>
    <row r="410" spans="1:8" ht="12.75">
      <c r="A410" s="30"/>
      <c r="B410" s="62"/>
      <c r="C410" s="31"/>
      <c r="D410" s="31"/>
      <c r="H410" s="36"/>
    </row>
    <row r="411" spans="1:8" ht="12.75">
      <c r="A411" s="30"/>
      <c r="B411" s="62"/>
      <c r="C411" s="31"/>
      <c r="D411" s="31"/>
      <c r="H411" s="36"/>
    </row>
    <row r="412" spans="1:8" ht="12.75">
      <c r="A412" s="30"/>
      <c r="B412" s="62"/>
      <c r="C412" s="31"/>
      <c r="D412" s="31"/>
      <c r="H412" s="36"/>
    </row>
    <row r="413" spans="1:8" ht="12.75">
      <c r="A413" s="30"/>
      <c r="B413" s="62"/>
      <c r="C413" s="31"/>
      <c r="D413" s="31"/>
      <c r="H413" s="36"/>
    </row>
    <row r="414" spans="1:8" ht="12.75">
      <c r="A414" s="30"/>
      <c r="B414" s="62"/>
      <c r="C414" s="31"/>
      <c r="D414" s="31"/>
      <c r="H414" s="36"/>
    </row>
    <row r="415" spans="1:8" ht="12.75">
      <c r="A415" s="30"/>
      <c r="B415" s="62"/>
      <c r="C415" s="31"/>
      <c r="D415" s="31"/>
      <c r="H415" s="36"/>
    </row>
    <row r="416" spans="1:8" ht="12.75">
      <c r="A416" s="30"/>
      <c r="B416" s="62"/>
      <c r="C416" s="31"/>
      <c r="D416" s="31"/>
      <c r="H416" s="36"/>
    </row>
    <row r="417" spans="1:8" ht="12.75">
      <c r="A417" s="30"/>
      <c r="B417" s="62"/>
      <c r="C417" s="31"/>
      <c r="D417" s="31"/>
      <c r="H417" s="36"/>
    </row>
    <row r="418" spans="1:8" ht="12.75">
      <c r="A418" s="30"/>
      <c r="B418" s="62"/>
      <c r="C418" s="31"/>
      <c r="D418" s="31"/>
      <c r="H418" s="36"/>
    </row>
    <row r="419" spans="1:8" ht="12.75">
      <c r="A419" s="30"/>
      <c r="B419" s="62"/>
      <c r="C419" s="31"/>
      <c r="D419" s="31"/>
      <c r="H419" s="36"/>
    </row>
    <row r="420" spans="1:8" ht="12.75">
      <c r="A420" s="30"/>
      <c r="B420" s="62"/>
      <c r="C420" s="31"/>
      <c r="D420" s="31"/>
      <c r="H420" s="36"/>
    </row>
    <row r="421" spans="1:8" ht="12.75">
      <c r="A421" s="30"/>
      <c r="B421" s="62"/>
      <c r="C421" s="31"/>
      <c r="D421" s="31"/>
      <c r="H421" s="36"/>
    </row>
    <row r="422" spans="1:8" ht="12.75">
      <c r="A422" s="30"/>
      <c r="B422" s="62"/>
      <c r="C422" s="31"/>
      <c r="D422" s="31"/>
      <c r="H422" s="36"/>
    </row>
    <row r="423" spans="1:8" ht="12.75">
      <c r="A423" s="30"/>
      <c r="B423" s="62"/>
      <c r="C423" s="31"/>
      <c r="D423" s="31"/>
      <c r="H423" s="36"/>
    </row>
    <row r="424" spans="1:8" ht="12.75">
      <c r="A424" s="30"/>
      <c r="B424" s="62"/>
      <c r="C424" s="31"/>
      <c r="D424" s="31"/>
      <c r="H424" s="36"/>
    </row>
    <row r="425" spans="1:8" ht="12.75">
      <c r="A425" s="30"/>
      <c r="B425" s="62"/>
      <c r="C425" s="31"/>
      <c r="D425" s="31"/>
      <c r="H425" s="36"/>
    </row>
    <row r="426" spans="1:8" ht="12.75">
      <c r="A426" s="30"/>
      <c r="B426" s="62"/>
      <c r="C426" s="31"/>
      <c r="D426" s="31"/>
      <c r="H426" s="36"/>
    </row>
    <row r="427" spans="1:8" ht="12.75">
      <c r="A427" s="30"/>
      <c r="B427" s="62"/>
      <c r="C427" s="31"/>
      <c r="D427" s="31"/>
      <c r="H427" s="36"/>
    </row>
    <row r="428" spans="1:8" ht="12.75">
      <c r="A428" s="30"/>
      <c r="B428" s="62"/>
      <c r="C428" s="31"/>
      <c r="D428" s="31"/>
      <c r="H428" s="36"/>
    </row>
    <row r="429" spans="1:8" ht="12.75">
      <c r="A429" s="30"/>
      <c r="B429" s="62"/>
      <c r="C429" s="31"/>
      <c r="D429" s="31"/>
      <c r="H429" s="36"/>
    </row>
    <row r="430" spans="1:8" ht="12.75">
      <c r="A430" s="30"/>
      <c r="B430" s="62"/>
      <c r="C430" s="31"/>
      <c r="D430" s="31"/>
      <c r="H430" s="36"/>
    </row>
    <row r="431" spans="1:8" ht="12.75">
      <c r="A431" s="30"/>
      <c r="B431" s="62"/>
      <c r="C431" s="31"/>
      <c r="D431" s="31"/>
      <c r="H431" s="36"/>
    </row>
    <row r="432" spans="1:8" ht="12.75">
      <c r="A432" s="30"/>
      <c r="B432" s="62"/>
      <c r="C432" s="31"/>
      <c r="D432" s="31"/>
      <c r="H432" s="36"/>
    </row>
    <row r="433" spans="1:8" ht="12.75">
      <c r="A433" s="30"/>
      <c r="B433" s="62"/>
      <c r="C433" s="31"/>
      <c r="D433" s="31"/>
      <c r="H433" s="36"/>
    </row>
    <row r="434" spans="1:8" ht="12.75">
      <c r="A434" s="30"/>
      <c r="B434" s="62"/>
      <c r="C434" s="31"/>
      <c r="D434" s="31"/>
      <c r="H434" s="36"/>
    </row>
    <row r="435" spans="1:8" ht="12.75">
      <c r="A435" s="30"/>
      <c r="B435" s="62"/>
      <c r="C435" s="31"/>
      <c r="D435" s="31"/>
      <c r="H435" s="36"/>
    </row>
    <row r="436" spans="1:8" ht="12.75">
      <c r="A436" s="30"/>
      <c r="B436" s="62"/>
      <c r="C436" s="31"/>
      <c r="D436" s="31"/>
      <c r="H436" s="36"/>
    </row>
    <row r="437" spans="1:8" ht="12.75">
      <c r="A437" s="30"/>
      <c r="B437" s="62"/>
      <c r="C437" s="31"/>
      <c r="D437" s="31"/>
      <c r="H437" s="36"/>
    </row>
    <row r="438" spans="1:8" ht="12.75">
      <c r="A438" s="30"/>
      <c r="B438" s="62"/>
      <c r="C438" s="31"/>
      <c r="D438" s="31"/>
      <c r="H438" s="36"/>
    </row>
    <row r="439" spans="1:8" ht="12.75">
      <c r="A439" s="30"/>
      <c r="B439" s="62"/>
      <c r="C439" s="31"/>
      <c r="D439" s="31"/>
      <c r="H439" s="36"/>
    </row>
    <row r="440" spans="1:8" ht="12.75">
      <c r="A440" s="30"/>
      <c r="B440" s="62"/>
      <c r="C440" s="31"/>
      <c r="D440" s="31"/>
      <c r="H440" s="36"/>
    </row>
    <row r="441" spans="1:8" ht="12.75">
      <c r="A441" s="30"/>
      <c r="B441" s="62"/>
      <c r="C441" s="31"/>
      <c r="D441" s="31"/>
      <c r="H441" s="36"/>
    </row>
    <row r="442" spans="1:8" ht="12.75">
      <c r="A442" s="30"/>
      <c r="B442" s="62"/>
      <c r="C442" s="31"/>
      <c r="D442" s="31"/>
      <c r="H442" s="36"/>
    </row>
    <row r="443" spans="1:8" ht="12.75">
      <c r="A443" s="30"/>
      <c r="B443" s="62"/>
      <c r="C443" s="31"/>
      <c r="D443" s="31"/>
      <c r="H443" s="36"/>
    </row>
    <row r="444" spans="1:8" ht="12.75">
      <c r="A444" s="30"/>
      <c r="B444" s="62"/>
      <c r="C444" s="31"/>
      <c r="D444" s="31"/>
      <c r="H444" s="36"/>
    </row>
    <row r="445" spans="1:8" ht="12.75">
      <c r="A445" s="30"/>
      <c r="B445" s="62"/>
      <c r="C445" s="31"/>
      <c r="D445" s="31"/>
      <c r="H445" s="36"/>
    </row>
    <row r="446" spans="1:8" ht="12.75">
      <c r="A446" s="30"/>
      <c r="B446" s="62"/>
      <c r="C446" s="31"/>
      <c r="D446" s="31"/>
      <c r="H446" s="36"/>
    </row>
    <row r="447" spans="1:8" ht="12.75">
      <c r="A447" s="30"/>
      <c r="B447" s="62"/>
      <c r="C447" s="31"/>
      <c r="D447" s="31"/>
      <c r="H447" s="36"/>
    </row>
    <row r="448" spans="1:8" ht="12.75">
      <c r="A448" s="30"/>
      <c r="B448" s="62"/>
      <c r="C448" s="31"/>
      <c r="D448" s="31"/>
      <c r="H448" s="36"/>
    </row>
    <row r="449" spans="1:8" ht="12.75">
      <c r="A449" s="30"/>
      <c r="B449" s="62"/>
      <c r="C449" s="31"/>
      <c r="D449" s="31"/>
      <c r="H449" s="36"/>
    </row>
    <row r="450" spans="1:8" ht="12.75">
      <c r="A450" s="30"/>
      <c r="B450" s="62"/>
      <c r="C450" s="31"/>
      <c r="D450" s="31"/>
      <c r="H450" s="36"/>
    </row>
    <row r="451" spans="1:8" ht="12.75">
      <c r="A451" s="30"/>
      <c r="B451" s="62"/>
      <c r="C451" s="31"/>
      <c r="D451" s="31"/>
      <c r="H451" s="36"/>
    </row>
    <row r="452" spans="1:8" ht="12.75">
      <c r="A452" s="30"/>
      <c r="B452" s="62"/>
      <c r="C452" s="31"/>
      <c r="D452" s="31"/>
      <c r="H452" s="36"/>
    </row>
    <row r="453" spans="1:8" ht="12.75">
      <c r="A453" s="30"/>
      <c r="B453" s="62"/>
      <c r="C453" s="31"/>
      <c r="D453" s="31"/>
      <c r="H453" s="36"/>
    </row>
    <row r="454" spans="1:8" ht="12.75">
      <c r="A454" s="30"/>
      <c r="B454" s="62"/>
      <c r="C454" s="31"/>
      <c r="D454" s="31"/>
      <c r="H454" s="36"/>
    </row>
    <row r="455" spans="1:8" ht="12.75">
      <c r="A455" s="30"/>
      <c r="B455" s="62"/>
      <c r="C455" s="31"/>
      <c r="D455" s="31"/>
      <c r="H455" s="36"/>
    </row>
    <row r="456" spans="1:8" ht="12.75">
      <c r="A456" s="30"/>
      <c r="B456" s="62"/>
      <c r="C456" s="31"/>
      <c r="D456" s="31"/>
      <c r="H456" s="36"/>
    </row>
    <row r="457" spans="1:8" ht="12.75">
      <c r="A457" s="30"/>
      <c r="B457" s="62"/>
      <c r="C457" s="31"/>
      <c r="D457" s="31"/>
      <c r="H457" s="36"/>
    </row>
    <row r="458" spans="1:8" ht="12.75">
      <c r="A458" s="30"/>
      <c r="B458" s="62"/>
      <c r="C458" s="31"/>
      <c r="D458" s="31"/>
      <c r="H458" s="36"/>
    </row>
    <row r="459" spans="1:8" ht="12.75">
      <c r="A459" s="30"/>
      <c r="B459" s="62"/>
      <c r="C459" s="31"/>
      <c r="D459" s="31"/>
      <c r="H459" s="36"/>
    </row>
    <row r="460" spans="1:8" ht="12.75">
      <c r="A460" s="30"/>
      <c r="B460" s="62"/>
      <c r="C460" s="31"/>
      <c r="D460" s="31"/>
      <c r="H460" s="36"/>
    </row>
    <row r="461" spans="1:8" ht="12.75">
      <c r="A461" s="30"/>
      <c r="B461" s="62"/>
      <c r="C461" s="31"/>
      <c r="D461" s="31"/>
      <c r="H461" s="36"/>
    </row>
    <row r="462" spans="1:8" ht="12.75">
      <c r="A462" s="30"/>
      <c r="B462" s="62"/>
      <c r="C462" s="31"/>
      <c r="D462" s="31"/>
      <c r="H462" s="36"/>
    </row>
    <row r="463" spans="1:8" ht="12.75">
      <c r="A463" s="30"/>
      <c r="B463" s="62"/>
      <c r="C463" s="31"/>
      <c r="D463" s="31"/>
      <c r="H463" s="36"/>
    </row>
    <row r="464" spans="1:8" ht="12.75">
      <c r="A464" s="30"/>
      <c r="B464" s="62"/>
      <c r="C464" s="31"/>
      <c r="D464" s="31"/>
      <c r="H464" s="36"/>
    </row>
    <row r="465" spans="1:8" ht="12.75">
      <c r="A465" s="30"/>
      <c r="B465" s="62"/>
      <c r="C465" s="31"/>
      <c r="D465" s="31"/>
      <c r="H465" s="36"/>
    </row>
    <row r="466" spans="1:8" ht="12.75">
      <c r="A466" s="30"/>
      <c r="B466" s="62"/>
      <c r="C466" s="31"/>
      <c r="D466" s="31"/>
      <c r="H466" s="36"/>
    </row>
    <row r="467" spans="1:8" ht="12.75">
      <c r="A467" s="30"/>
      <c r="B467" s="62"/>
      <c r="C467" s="31"/>
      <c r="D467" s="31"/>
      <c r="H467" s="36"/>
    </row>
    <row r="468" spans="1:8" ht="12.75">
      <c r="A468" s="30"/>
      <c r="B468" s="62"/>
      <c r="C468" s="31"/>
      <c r="D468" s="31"/>
      <c r="H468" s="36"/>
    </row>
    <row r="469" spans="1:8" ht="12.75">
      <c r="A469" s="30"/>
      <c r="B469" s="62"/>
      <c r="C469" s="31"/>
      <c r="D469" s="31"/>
      <c r="H469" s="36"/>
    </row>
    <row r="470" spans="1:8" ht="12.75">
      <c r="A470" s="30"/>
      <c r="B470" s="62"/>
      <c r="C470" s="31"/>
      <c r="D470" s="31"/>
      <c r="H470" s="36"/>
    </row>
    <row r="471" spans="1:8" ht="12.75">
      <c r="A471" s="30"/>
      <c r="B471" s="62"/>
      <c r="C471" s="31"/>
      <c r="D471" s="31"/>
      <c r="H471" s="36"/>
    </row>
    <row r="472" spans="1:8" ht="12.75">
      <c r="A472" s="30"/>
      <c r="B472" s="62"/>
      <c r="C472" s="31"/>
      <c r="D472" s="31"/>
      <c r="H472" s="36"/>
    </row>
    <row r="473" spans="1:8" ht="12.75">
      <c r="A473" s="30"/>
      <c r="B473" s="62"/>
      <c r="C473" s="31"/>
      <c r="D473" s="31"/>
      <c r="H473" s="36"/>
    </row>
    <row r="474" spans="1:8" ht="12.75">
      <c r="A474" s="30"/>
      <c r="B474" s="62"/>
      <c r="C474" s="31"/>
      <c r="D474" s="31"/>
      <c r="H474" s="36"/>
    </row>
    <row r="475" spans="1:8" ht="12.75">
      <c r="A475" s="30"/>
      <c r="B475" s="62"/>
      <c r="C475" s="31"/>
      <c r="D475" s="31"/>
      <c r="H475" s="36"/>
    </row>
    <row r="476" spans="1:8" ht="12.75">
      <c r="A476" s="30"/>
      <c r="B476" s="62"/>
      <c r="C476" s="31"/>
      <c r="D476" s="31"/>
      <c r="H476" s="36"/>
    </row>
    <row r="477" spans="1:8" ht="12.75">
      <c r="A477" s="30"/>
      <c r="B477" s="62"/>
      <c r="C477" s="31"/>
      <c r="D477" s="31"/>
      <c r="H477" s="36"/>
    </row>
    <row r="478" spans="1:8" ht="12.75">
      <c r="A478" s="30"/>
      <c r="B478" s="62"/>
      <c r="C478" s="31"/>
      <c r="D478" s="31"/>
      <c r="H478" s="36"/>
    </row>
    <row r="479" spans="1:8" ht="12.75">
      <c r="A479" s="30"/>
      <c r="B479" s="62"/>
      <c r="C479" s="31"/>
      <c r="D479" s="31"/>
      <c r="H479" s="36"/>
    </row>
    <row r="480" spans="1:8" ht="12.75">
      <c r="A480" s="30"/>
      <c r="B480" s="62"/>
      <c r="C480" s="31"/>
      <c r="D480" s="31"/>
      <c r="H480" s="36"/>
    </row>
    <row r="481" spans="1:8" ht="12.75">
      <c r="A481" s="30"/>
      <c r="B481" s="62"/>
      <c r="C481" s="31"/>
      <c r="D481" s="31"/>
      <c r="H481" s="36"/>
    </row>
    <row r="482" spans="1:8" ht="12.75">
      <c r="A482" s="30"/>
      <c r="B482" s="62"/>
      <c r="C482" s="31"/>
      <c r="D482" s="31"/>
      <c r="H482" s="36"/>
    </row>
    <row r="483" spans="1:8" ht="12.75">
      <c r="A483" s="30"/>
      <c r="B483" s="62"/>
      <c r="C483" s="31"/>
      <c r="D483" s="31"/>
      <c r="H483" s="36"/>
    </row>
    <row r="484" spans="1:8" ht="12.75">
      <c r="A484" s="30"/>
      <c r="B484" s="62"/>
      <c r="C484" s="31"/>
      <c r="D484" s="31"/>
      <c r="H484" s="36"/>
    </row>
    <row r="485" spans="1:8" ht="12.75">
      <c r="A485" s="30"/>
      <c r="B485" s="62"/>
      <c r="C485" s="31"/>
      <c r="D485" s="31"/>
      <c r="H485" s="36"/>
    </row>
    <row r="486" spans="1:8" ht="12.75">
      <c r="A486" s="30"/>
      <c r="B486" s="62"/>
      <c r="C486" s="31"/>
      <c r="D486" s="31"/>
      <c r="H486" s="36"/>
    </row>
    <row r="487" spans="1:8" ht="12.75">
      <c r="A487" s="30"/>
      <c r="B487" s="62"/>
      <c r="C487" s="31"/>
      <c r="D487" s="31"/>
      <c r="H487" s="36"/>
    </row>
    <row r="488" spans="1:8" ht="12.75">
      <c r="A488" s="30"/>
      <c r="B488" s="62"/>
      <c r="C488" s="31"/>
      <c r="D488" s="31"/>
      <c r="H488" s="36"/>
    </row>
    <row r="489" spans="1:8" ht="12.75">
      <c r="A489" s="30"/>
      <c r="B489" s="62"/>
      <c r="C489" s="31"/>
      <c r="D489" s="31"/>
      <c r="H489" s="36"/>
    </row>
    <row r="490" spans="1:8" ht="12.75">
      <c r="A490" s="30"/>
      <c r="B490" s="62"/>
      <c r="C490" s="31"/>
      <c r="D490" s="31"/>
      <c r="H490" s="36"/>
    </row>
    <row r="491" spans="1:8" ht="12.75">
      <c r="A491" s="30"/>
      <c r="B491" s="62"/>
      <c r="C491" s="31"/>
      <c r="D491" s="31"/>
      <c r="H491" s="36"/>
    </row>
    <row r="492" spans="1:8" ht="12.75">
      <c r="A492" s="30"/>
      <c r="B492" s="62"/>
      <c r="C492" s="31"/>
      <c r="D492" s="31"/>
      <c r="H492" s="36"/>
    </row>
    <row r="493" spans="1:8" ht="12.75">
      <c r="A493" s="30"/>
      <c r="B493" s="62"/>
      <c r="C493" s="31"/>
      <c r="D493" s="31"/>
      <c r="H493" s="36"/>
    </row>
    <row r="494" spans="1:8" ht="12.75">
      <c r="A494" s="30"/>
      <c r="B494" s="62"/>
      <c r="C494" s="31"/>
      <c r="D494" s="31"/>
      <c r="H494" s="36"/>
    </row>
    <row r="495" spans="1:8" ht="12.75">
      <c r="A495" s="30"/>
      <c r="B495" s="62"/>
      <c r="C495" s="31"/>
      <c r="D495" s="31"/>
      <c r="H495" s="36"/>
    </row>
    <row r="496" spans="1:8" ht="12.75">
      <c r="A496" s="30"/>
      <c r="B496" s="62"/>
      <c r="C496" s="31"/>
      <c r="D496" s="31"/>
      <c r="H496" s="36"/>
    </row>
    <row r="497" spans="1:8" ht="12.75">
      <c r="A497" s="30"/>
      <c r="B497" s="62"/>
      <c r="C497" s="31"/>
      <c r="D497" s="31"/>
      <c r="H497" s="36"/>
    </row>
    <row r="498" spans="1:8" ht="12.75">
      <c r="A498" s="30"/>
      <c r="B498" s="62"/>
      <c r="C498" s="31"/>
      <c r="D498" s="31"/>
      <c r="H498" s="36"/>
    </row>
    <row r="499" spans="1:8" ht="12.75">
      <c r="A499" s="30"/>
      <c r="B499" s="62"/>
      <c r="C499" s="31"/>
      <c r="D499" s="31"/>
      <c r="H499" s="36"/>
    </row>
    <row r="500" spans="1:8" ht="12.75">
      <c r="A500" s="30"/>
      <c r="B500" s="62"/>
      <c r="C500" s="31"/>
      <c r="D500" s="31"/>
      <c r="H500" s="36"/>
    </row>
    <row r="501" spans="1:8" ht="12.75">
      <c r="A501" s="30"/>
      <c r="B501" s="62"/>
      <c r="C501" s="31"/>
      <c r="D501" s="31"/>
      <c r="H501" s="36"/>
    </row>
    <row r="502" spans="1:8" ht="12.75">
      <c r="A502" s="30"/>
      <c r="B502" s="62"/>
      <c r="C502" s="31"/>
      <c r="D502" s="31"/>
      <c r="H502" s="36"/>
    </row>
    <row r="503" spans="1:8" ht="12.75">
      <c r="A503" s="30"/>
      <c r="B503" s="62"/>
      <c r="C503" s="31"/>
      <c r="D503" s="31"/>
      <c r="H503" s="36"/>
    </row>
    <row r="504" spans="1:8" ht="12.75">
      <c r="A504" s="30"/>
      <c r="B504" s="62"/>
      <c r="C504" s="31"/>
      <c r="D504" s="31"/>
      <c r="H504" s="36"/>
    </row>
    <row r="505" spans="1:8" ht="12.75">
      <c r="A505" s="30"/>
      <c r="B505" s="62"/>
      <c r="C505" s="31"/>
      <c r="D505" s="31"/>
      <c r="H505" s="36"/>
    </row>
    <row r="506" spans="1:8" ht="12.75">
      <c r="A506" s="30"/>
      <c r="B506" s="62"/>
      <c r="C506" s="31"/>
      <c r="D506" s="31"/>
      <c r="H506" s="36"/>
    </row>
    <row r="507" spans="1:8" ht="12.75">
      <c r="A507" s="30"/>
      <c r="B507" s="62"/>
      <c r="C507" s="31"/>
      <c r="D507" s="31"/>
      <c r="H507" s="36"/>
    </row>
    <row r="508" spans="1:8" ht="12.75">
      <c r="A508" s="30"/>
      <c r="B508" s="62"/>
      <c r="C508" s="31"/>
      <c r="D508" s="31"/>
      <c r="H508" s="36"/>
    </row>
    <row r="509" spans="1:8" ht="12.75">
      <c r="A509" s="30"/>
      <c r="B509" s="62"/>
      <c r="C509" s="31"/>
      <c r="D509" s="31"/>
      <c r="H509" s="36"/>
    </row>
    <row r="510" spans="1:8" ht="12.75">
      <c r="A510" s="30"/>
      <c r="B510" s="62"/>
      <c r="C510" s="31"/>
      <c r="D510" s="31"/>
      <c r="H510" s="36"/>
    </row>
    <row r="511" spans="1:8" ht="12.75">
      <c r="A511" s="30"/>
      <c r="B511" s="62"/>
      <c r="C511" s="31"/>
      <c r="D511" s="31"/>
      <c r="H511" s="36"/>
    </row>
    <row r="512" spans="1:8" ht="12.75">
      <c r="A512" s="30"/>
      <c r="B512" s="62"/>
      <c r="C512" s="31"/>
      <c r="D512" s="31"/>
      <c r="H512" s="36"/>
    </row>
    <row r="513" spans="1:8" ht="12.75">
      <c r="A513" s="30"/>
      <c r="B513" s="62"/>
      <c r="C513" s="31"/>
      <c r="D513" s="31"/>
      <c r="H513" s="36"/>
    </row>
    <row r="514" spans="1:8" ht="12.75">
      <c r="A514" s="30"/>
      <c r="B514" s="62"/>
      <c r="C514" s="31"/>
      <c r="D514" s="31"/>
      <c r="H514" s="36"/>
    </row>
    <row r="515" spans="1:8" ht="12.75">
      <c r="A515" s="30"/>
      <c r="B515" s="62"/>
      <c r="C515" s="31"/>
      <c r="D515" s="31"/>
      <c r="H515" s="36"/>
    </row>
    <row r="516" spans="1:8" ht="12.75">
      <c r="A516" s="30"/>
      <c r="B516" s="62"/>
      <c r="C516" s="31"/>
      <c r="D516" s="31"/>
      <c r="H516" s="36"/>
    </row>
    <row r="517" spans="1:8" ht="12.75">
      <c r="A517" s="30"/>
      <c r="B517" s="62"/>
      <c r="C517" s="31"/>
      <c r="D517" s="31"/>
      <c r="H517" s="36"/>
    </row>
    <row r="518" spans="1:8" ht="12.75">
      <c r="A518" s="30"/>
      <c r="B518" s="62"/>
      <c r="C518" s="31"/>
      <c r="D518" s="31"/>
      <c r="H518" s="36"/>
    </row>
    <row r="519" spans="1:8" ht="12.75">
      <c r="A519" s="30"/>
      <c r="B519" s="62"/>
      <c r="C519" s="31"/>
      <c r="D519" s="31"/>
      <c r="H519" s="36"/>
    </row>
    <row r="520" spans="1:8" ht="12.75">
      <c r="A520" s="30"/>
      <c r="B520" s="62"/>
      <c r="C520" s="31"/>
      <c r="D520" s="31"/>
      <c r="H520" s="36"/>
    </row>
    <row r="521" spans="1:8" ht="12.75">
      <c r="A521" s="30"/>
      <c r="B521" s="62"/>
      <c r="C521" s="31"/>
      <c r="D521" s="31"/>
      <c r="H521" s="36"/>
    </row>
    <row r="522" spans="1:8" ht="12.75">
      <c r="A522" s="30"/>
      <c r="B522" s="62"/>
      <c r="C522" s="31"/>
      <c r="D522" s="31"/>
      <c r="H522" s="36"/>
    </row>
    <row r="523" spans="1:8" ht="12.75">
      <c r="A523" s="30"/>
      <c r="B523" s="62"/>
      <c r="C523" s="31"/>
      <c r="D523" s="31"/>
      <c r="H523" s="36"/>
    </row>
    <row r="524" spans="1:8" ht="12.75">
      <c r="A524" s="30"/>
      <c r="B524" s="62"/>
      <c r="C524" s="31"/>
      <c r="D524" s="31"/>
      <c r="H524" s="36"/>
    </row>
    <row r="525" spans="1:8" ht="12.75">
      <c r="A525" s="30"/>
      <c r="B525" s="62"/>
      <c r="C525" s="31"/>
      <c r="D525" s="31"/>
      <c r="H525" s="36"/>
    </row>
    <row r="526" spans="1:8" ht="12.75">
      <c r="A526" s="30"/>
      <c r="B526" s="62"/>
      <c r="C526" s="31"/>
      <c r="D526" s="31"/>
      <c r="H526" s="36"/>
    </row>
    <row r="527" spans="1:8" ht="12.75">
      <c r="A527" s="30"/>
      <c r="B527" s="62"/>
      <c r="C527" s="31"/>
      <c r="D527" s="31"/>
      <c r="H527" s="36"/>
    </row>
    <row r="528" spans="1:8" ht="12.75">
      <c r="A528" s="30"/>
      <c r="B528" s="62"/>
      <c r="C528" s="31"/>
      <c r="D528" s="31"/>
      <c r="H528" s="36"/>
    </row>
    <row r="529" spans="1:8" ht="12.75">
      <c r="A529" s="30"/>
      <c r="B529" s="62"/>
      <c r="C529" s="31"/>
      <c r="D529" s="31"/>
      <c r="H529" s="36"/>
    </row>
    <row r="530" spans="1:8" ht="12.75">
      <c r="A530" s="30"/>
      <c r="B530" s="62"/>
      <c r="C530" s="31"/>
      <c r="D530" s="31"/>
      <c r="H530" s="36"/>
    </row>
    <row r="531" spans="1:8" ht="12.75">
      <c r="A531" s="30"/>
      <c r="B531" s="62"/>
      <c r="C531" s="31"/>
      <c r="D531" s="31"/>
      <c r="H531" s="36"/>
    </row>
    <row r="532" spans="1:8" ht="12.75">
      <c r="A532" s="30"/>
      <c r="B532" s="62"/>
      <c r="C532" s="31"/>
      <c r="D532" s="31"/>
      <c r="H532" s="36"/>
    </row>
    <row r="533" spans="1:8" ht="12.75">
      <c r="A533" s="30"/>
      <c r="B533" s="62"/>
      <c r="C533" s="31"/>
      <c r="D533" s="31"/>
      <c r="H533" s="36"/>
    </row>
    <row r="534" spans="1:8" ht="12.75">
      <c r="A534" s="30"/>
      <c r="B534" s="62"/>
      <c r="C534" s="31"/>
      <c r="D534" s="31"/>
      <c r="H534" s="36"/>
    </row>
    <row r="535" spans="1:8" ht="12.75">
      <c r="A535" s="30"/>
      <c r="B535" s="62"/>
      <c r="C535" s="31"/>
      <c r="D535" s="31"/>
      <c r="H535" s="36"/>
    </row>
    <row r="536" spans="1:8" ht="12.75">
      <c r="A536" s="30"/>
      <c r="B536" s="62"/>
      <c r="C536" s="31"/>
      <c r="D536" s="31"/>
      <c r="H536" s="36"/>
    </row>
    <row r="537" spans="1:8" ht="12.75">
      <c r="A537" s="30"/>
      <c r="B537" s="62"/>
      <c r="C537" s="31"/>
      <c r="D537" s="31"/>
      <c r="H537" s="36"/>
    </row>
    <row r="538" spans="1:8" ht="12.75">
      <c r="A538" s="30"/>
      <c r="B538" s="62"/>
      <c r="C538" s="31"/>
      <c r="D538" s="31"/>
      <c r="H538" s="36"/>
    </row>
    <row r="539" spans="1:8" ht="12.75">
      <c r="A539" s="30"/>
      <c r="B539" s="62"/>
      <c r="C539" s="31"/>
      <c r="D539" s="31"/>
      <c r="H539" s="36"/>
    </row>
    <row r="540" spans="1:8" ht="12.75">
      <c r="A540" s="30"/>
      <c r="B540" s="62"/>
      <c r="C540" s="31"/>
      <c r="D540" s="31"/>
      <c r="H540" s="36"/>
    </row>
    <row r="541" spans="1:8" ht="12.75">
      <c r="A541" s="30"/>
      <c r="B541" s="62"/>
      <c r="C541" s="31"/>
      <c r="D541" s="31"/>
      <c r="H541" s="36"/>
    </row>
    <row r="542" spans="1:8" ht="12.75">
      <c r="A542" s="30"/>
      <c r="B542" s="62"/>
      <c r="C542" s="31"/>
      <c r="D542" s="31"/>
      <c r="H542" s="36"/>
    </row>
    <row r="543" spans="1:8" ht="12.75">
      <c r="A543" s="30"/>
      <c r="B543" s="62"/>
      <c r="C543" s="31"/>
      <c r="D543" s="31"/>
      <c r="H543" s="36"/>
    </row>
    <row r="544" spans="1:8" ht="12.75">
      <c r="A544" s="30"/>
      <c r="B544" s="62"/>
      <c r="C544" s="31"/>
      <c r="D544" s="31"/>
      <c r="H544" s="36"/>
    </row>
    <row r="545" spans="1:8" ht="12.75">
      <c r="A545" s="30"/>
      <c r="B545" s="62"/>
      <c r="C545" s="31"/>
      <c r="D545" s="31"/>
      <c r="H545" s="36"/>
    </row>
    <row r="546" spans="1:8" ht="12.75">
      <c r="A546" s="30"/>
      <c r="B546" s="62"/>
      <c r="C546" s="31"/>
      <c r="D546" s="31"/>
      <c r="H546" s="36"/>
    </row>
    <row r="547" spans="1:8" ht="12.75">
      <c r="A547" s="30"/>
      <c r="B547" s="62"/>
      <c r="C547" s="31"/>
      <c r="D547" s="31"/>
      <c r="H547" s="36"/>
    </row>
    <row r="548" spans="1:8" ht="12.75">
      <c r="A548" s="30"/>
      <c r="B548" s="62"/>
      <c r="C548" s="31"/>
      <c r="D548" s="31"/>
      <c r="H548" s="36"/>
    </row>
    <row r="549" spans="1:8" ht="12.75">
      <c r="A549" s="30"/>
      <c r="B549" s="62"/>
      <c r="C549" s="31"/>
      <c r="D549" s="31"/>
      <c r="H549" s="36"/>
    </row>
    <row r="550" spans="1:8" ht="12.75">
      <c r="A550" s="30"/>
      <c r="B550" s="62"/>
      <c r="C550" s="31"/>
      <c r="D550" s="31"/>
      <c r="H550" s="36"/>
    </row>
    <row r="551" spans="1:8" ht="12.75">
      <c r="A551" s="30"/>
      <c r="B551" s="62"/>
      <c r="C551" s="31"/>
      <c r="D551" s="31"/>
      <c r="H551" s="36"/>
    </row>
    <row r="552" spans="1:8" ht="12.75">
      <c r="A552" s="30"/>
      <c r="B552" s="62"/>
      <c r="C552" s="31"/>
      <c r="D552" s="31"/>
      <c r="H552" s="36"/>
    </row>
    <row r="553" spans="1:8" ht="12.75">
      <c r="A553" s="30"/>
      <c r="B553" s="62"/>
      <c r="C553" s="31"/>
      <c r="D553" s="31"/>
      <c r="H553" s="36"/>
    </row>
    <row r="554" spans="1:8" ht="12.75">
      <c r="A554" s="30"/>
      <c r="B554" s="62"/>
      <c r="C554" s="31"/>
      <c r="D554" s="31"/>
      <c r="H554" s="36"/>
    </row>
    <row r="555" spans="1:8" ht="12.75">
      <c r="A555" s="30"/>
      <c r="B555" s="62"/>
      <c r="C555" s="31"/>
      <c r="D555" s="31"/>
      <c r="H555" s="36"/>
    </row>
    <row r="556" spans="1:8" ht="12.75">
      <c r="A556" s="30"/>
      <c r="B556" s="62"/>
      <c r="C556" s="31"/>
      <c r="D556" s="31"/>
      <c r="H556" s="36"/>
    </row>
    <row r="557" spans="1:8" ht="12.75">
      <c r="A557" s="30"/>
      <c r="B557" s="62"/>
      <c r="C557" s="31"/>
      <c r="D557" s="31"/>
      <c r="H557" s="36"/>
    </row>
    <row r="558" spans="1:8" ht="12.75">
      <c r="A558" s="30"/>
      <c r="B558" s="62"/>
      <c r="C558" s="31"/>
      <c r="D558" s="31"/>
      <c r="H558" s="36"/>
    </row>
    <row r="559" spans="1:8" ht="12.75">
      <c r="A559" s="30"/>
      <c r="B559" s="62"/>
      <c r="C559" s="31"/>
      <c r="D559" s="31"/>
      <c r="H559" s="36"/>
    </row>
    <row r="560" spans="1:8" ht="12.75">
      <c r="A560" s="30"/>
      <c r="B560" s="62"/>
      <c r="C560" s="31"/>
      <c r="D560" s="31"/>
      <c r="H560" s="36"/>
    </row>
    <row r="561" spans="1:8" ht="12.75">
      <c r="A561" s="30"/>
      <c r="B561" s="62"/>
      <c r="C561" s="31"/>
      <c r="D561" s="31"/>
      <c r="H561" s="36"/>
    </row>
    <row r="562" spans="1:8" ht="12.75">
      <c r="A562" s="30"/>
      <c r="B562" s="62"/>
      <c r="C562" s="31"/>
      <c r="D562" s="31"/>
      <c r="H562" s="36"/>
    </row>
    <row r="563" spans="1:8" ht="12.75">
      <c r="A563" s="30"/>
      <c r="B563" s="62"/>
      <c r="C563" s="31"/>
      <c r="D563" s="31"/>
      <c r="H563" s="36"/>
    </row>
    <row r="564" spans="1:8" ht="12.75">
      <c r="A564" s="30"/>
      <c r="B564" s="62"/>
      <c r="C564" s="31"/>
      <c r="D564" s="31"/>
      <c r="H564" s="36"/>
    </row>
    <row r="565" spans="1:8" ht="12.75">
      <c r="A565" s="30"/>
      <c r="B565" s="62"/>
      <c r="C565" s="31"/>
      <c r="D565" s="31"/>
      <c r="H565" s="36"/>
    </row>
    <row r="566" spans="1:8" ht="12.75">
      <c r="A566" s="30"/>
      <c r="B566" s="62"/>
      <c r="C566" s="31"/>
      <c r="D566" s="31"/>
      <c r="H566" s="36"/>
    </row>
    <row r="567" spans="1:8" ht="12.75">
      <c r="A567" s="30"/>
      <c r="B567" s="62"/>
      <c r="C567" s="31"/>
      <c r="D567" s="31"/>
      <c r="H567" s="36"/>
    </row>
    <row r="568" spans="1:8" ht="12.75">
      <c r="A568" s="30"/>
      <c r="B568" s="62"/>
      <c r="C568" s="31"/>
      <c r="D568" s="31"/>
      <c r="H568" s="36"/>
    </row>
    <row r="569" spans="2:8" ht="12.75">
      <c r="B569" s="82"/>
      <c r="H569" s="36"/>
    </row>
    <row r="570" spans="2:8" ht="12.75">
      <c r="B570" s="82"/>
      <c r="H570" s="36"/>
    </row>
    <row r="571" ht="12.75">
      <c r="B571" s="82"/>
    </row>
    <row r="802" spans="1:2" ht="12" hidden="1">
      <c r="A802" s="83" t="s">
        <v>0</v>
      </c>
      <c r="B802" s="83" t="s">
        <v>581</v>
      </c>
    </row>
    <row r="803" spans="1:2" ht="12" hidden="1">
      <c r="A803" s="9" t="s">
        <v>1</v>
      </c>
      <c r="B803" s="9" t="s">
        <v>491</v>
      </c>
    </row>
    <row r="804" spans="1:2" ht="12" hidden="1">
      <c r="A804" s="9" t="s">
        <v>436</v>
      </c>
      <c r="B804" s="9" t="s">
        <v>437</v>
      </c>
    </row>
    <row r="805" spans="1:2" ht="12" hidden="1">
      <c r="A805" s="9" t="s">
        <v>2</v>
      </c>
      <c r="B805" s="9" t="s">
        <v>3</v>
      </c>
    </row>
    <row r="806" spans="1:2" ht="12" hidden="1">
      <c r="A806" s="9" t="s">
        <v>4</v>
      </c>
      <c r="B806" s="9" t="s">
        <v>5</v>
      </c>
    </row>
    <row r="807" spans="1:2" ht="12" hidden="1">
      <c r="A807" s="9" t="s">
        <v>438</v>
      </c>
      <c r="B807" s="9" t="s">
        <v>439</v>
      </c>
    </row>
    <row r="808" spans="1:2" ht="12" hidden="1">
      <c r="A808" s="9" t="s">
        <v>629</v>
      </c>
      <c r="B808" s="9" t="s">
        <v>630</v>
      </c>
    </row>
    <row r="809" spans="1:2" ht="12" hidden="1">
      <c r="A809" s="9" t="s">
        <v>6</v>
      </c>
      <c r="B809" s="9" t="s">
        <v>7</v>
      </c>
    </row>
    <row r="810" spans="1:2" ht="12" hidden="1">
      <c r="A810" s="9" t="s">
        <v>492</v>
      </c>
      <c r="B810" s="9" t="s">
        <v>493</v>
      </c>
    </row>
    <row r="811" spans="1:2" ht="12" hidden="1">
      <c r="A811" s="9" t="s">
        <v>10</v>
      </c>
      <c r="B811" s="9" t="s">
        <v>11</v>
      </c>
    </row>
    <row r="812" spans="1:2" ht="12" hidden="1">
      <c r="A812" s="9" t="s">
        <v>12</v>
      </c>
      <c r="B812" s="9" t="s">
        <v>13</v>
      </c>
    </row>
    <row r="813" spans="1:2" ht="12" hidden="1">
      <c r="A813" s="9" t="s">
        <v>14</v>
      </c>
      <c r="B813" s="9" t="s">
        <v>15</v>
      </c>
    </row>
    <row r="814" spans="1:2" ht="12" hidden="1">
      <c r="A814" s="9" t="s">
        <v>440</v>
      </c>
      <c r="B814" s="9" t="s">
        <v>700</v>
      </c>
    </row>
    <row r="815" spans="1:2" ht="12" hidden="1">
      <c r="A815" s="9" t="s">
        <v>19</v>
      </c>
      <c r="B815" s="9" t="s">
        <v>20</v>
      </c>
    </row>
    <row r="816" spans="1:2" ht="12" hidden="1">
      <c r="A816" s="9" t="s">
        <v>22</v>
      </c>
      <c r="B816" s="9" t="s">
        <v>23</v>
      </c>
    </row>
    <row r="817" spans="1:2" ht="12" hidden="1">
      <c r="A817" s="9" t="s">
        <v>679</v>
      </c>
      <c r="B817" s="9" t="s">
        <v>680</v>
      </c>
    </row>
    <row r="818" spans="1:2" ht="12" hidden="1">
      <c r="A818" s="9" t="s">
        <v>18</v>
      </c>
      <c r="B818" s="9" t="s">
        <v>441</v>
      </c>
    </row>
    <row r="819" spans="1:2" ht="12" hidden="1">
      <c r="A819" s="9" t="s">
        <v>21</v>
      </c>
      <c r="B819" s="9" t="s">
        <v>442</v>
      </c>
    </row>
    <row r="820" spans="1:2" ht="12" hidden="1">
      <c r="A820" s="9" t="s">
        <v>8</v>
      </c>
      <c r="B820" s="9" t="s">
        <v>9</v>
      </c>
    </row>
    <row r="821" spans="1:2" ht="12" hidden="1">
      <c r="A821" s="9" t="s">
        <v>27</v>
      </c>
      <c r="B821" s="9" t="s">
        <v>28</v>
      </c>
    </row>
    <row r="822" spans="1:2" ht="12" hidden="1">
      <c r="A822" s="9" t="s">
        <v>24</v>
      </c>
      <c r="B822" s="9" t="s">
        <v>25</v>
      </c>
    </row>
    <row r="823" spans="1:2" ht="12" hidden="1">
      <c r="A823" s="9" t="s">
        <v>29</v>
      </c>
      <c r="B823" s="9" t="s">
        <v>531</v>
      </c>
    </row>
    <row r="824" spans="1:2" ht="12" hidden="1">
      <c r="A824" s="9" t="s">
        <v>30</v>
      </c>
      <c r="B824" s="9" t="s">
        <v>31</v>
      </c>
    </row>
    <row r="825" spans="1:2" ht="12" hidden="1">
      <c r="A825" s="9" t="s">
        <v>26</v>
      </c>
      <c r="B825" s="9" t="s">
        <v>443</v>
      </c>
    </row>
    <row r="826" spans="1:2" ht="12" hidden="1">
      <c r="A826" s="9" t="s">
        <v>475</v>
      </c>
      <c r="B826" s="9" t="s">
        <v>476</v>
      </c>
    </row>
    <row r="827" spans="1:2" ht="12" hidden="1">
      <c r="A827" s="9" t="s">
        <v>32</v>
      </c>
      <c r="B827" s="9" t="s">
        <v>33</v>
      </c>
    </row>
    <row r="828" spans="1:2" ht="12" hidden="1">
      <c r="A828" s="9" t="s">
        <v>36</v>
      </c>
      <c r="B828" s="9" t="s">
        <v>37</v>
      </c>
    </row>
    <row r="829" spans="1:2" ht="12" hidden="1">
      <c r="A829" s="9" t="s">
        <v>38</v>
      </c>
      <c r="B829" s="9" t="s">
        <v>553</v>
      </c>
    </row>
    <row r="830" spans="1:2" ht="12" hidden="1">
      <c r="A830" s="9" t="s">
        <v>444</v>
      </c>
      <c r="B830" s="9" t="s">
        <v>445</v>
      </c>
    </row>
    <row r="831" spans="1:2" ht="12" hidden="1">
      <c r="A831" s="9" t="s">
        <v>43</v>
      </c>
      <c r="B831" s="9" t="s">
        <v>44</v>
      </c>
    </row>
    <row r="832" spans="1:2" ht="12" hidden="1">
      <c r="A832" s="9" t="s">
        <v>690</v>
      </c>
      <c r="B832" s="9" t="s">
        <v>715</v>
      </c>
    </row>
    <row r="833" spans="1:2" ht="12" hidden="1">
      <c r="A833" s="9" t="s">
        <v>45</v>
      </c>
      <c r="B833" s="9" t="s">
        <v>532</v>
      </c>
    </row>
    <row r="834" spans="1:2" ht="12" hidden="1">
      <c r="A834" s="9" t="s">
        <v>41</v>
      </c>
      <c r="B834" s="9" t="s">
        <v>42</v>
      </c>
    </row>
    <row r="835" spans="1:2" ht="12" hidden="1">
      <c r="A835" s="9" t="s">
        <v>48</v>
      </c>
      <c r="B835" s="9" t="s">
        <v>49</v>
      </c>
    </row>
    <row r="836" spans="1:2" ht="12" hidden="1">
      <c r="A836" s="9" t="s">
        <v>50</v>
      </c>
      <c r="B836" s="9" t="s">
        <v>51</v>
      </c>
    </row>
    <row r="837" spans="1:2" ht="12" hidden="1">
      <c r="A837" s="9" t="s">
        <v>477</v>
      </c>
      <c r="B837" s="9" t="s">
        <v>478</v>
      </c>
    </row>
    <row r="838" spans="1:2" ht="12" hidden="1">
      <c r="A838" s="9" t="s">
        <v>34</v>
      </c>
      <c r="B838" s="9" t="s">
        <v>35</v>
      </c>
    </row>
    <row r="839" spans="1:2" ht="12" hidden="1">
      <c r="A839" s="9" t="s">
        <v>52</v>
      </c>
      <c r="B839" s="9" t="s">
        <v>53</v>
      </c>
    </row>
    <row r="840" spans="1:2" ht="12" hidden="1">
      <c r="A840" s="9" t="s">
        <v>54</v>
      </c>
      <c r="B840" s="9" t="s">
        <v>55</v>
      </c>
    </row>
    <row r="841" spans="1:2" ht="12" hidden="1">
      <c r="A841" s="9" t="s">
        <v>262</v>
      </c>
      <c r="B841" s="9" t="s">
        <v>263</v>
      </c>
    </row>
    <row r="842" spans="1:2" ht="12" hidden="1">
      <c r="A842" s="9" t="s">
        <v>46</v>
      </c>
      <c r="B842" s="9" t="s">
        <v>47</v>
      </c>
    </row>
    <row r="843" spans="1:2" ht="12" hidden="1">
      <c r="A843" s="9" t="s">
        <v>56</v>
      </c>
      <c r="B843" s="9" t="s">
        <v>57</v>
      </c>
    </row>
    <row r="844" spans="1:2" ht="12" hidden="1">
      <c r="A844" s="9" t="s">
        <v>16</v>
      </c>
      <c r="B844" s="9" t="s">
        <v>17</v>
      </c>
    </row>
    <row r="845" spans="1:2" ht="12" hidden="1">
      <c r="A845" s="9" t="s">
        <v>60</v>
      </c>
      <c r="B845" s="9" t="s">
        <v>61</v>
      </c>
    </row>
    <row r="846" spans="1:2" ht="12" hidden="1">
      <c r="A846" s="9" t="s">
        <v>58</v>
      </c>
      <c r="B846" s="9" t="s">
        <v>59</v>
      </c>
    </row>
    <row r="847" spans="1:2" ht="12" hidden="1">
      <c r="A847" s="9" t="s">
        <v>631</v>
      </c>
      <c r="B847" s="9" t="s">
        <v>575</v>
      </c>
    </row>
    <row r="848" spans="1:2" ht="12" hidden="1">
      <c r="A848" s="9" t="s">
        <v>62</v>
      </c>
      <c r="B848" s="9" t="s">
        <v>63</v>
      </c>
    </row>
    <row r="849" spans="1:2" ht="12" hidden="1">
      <c r="A849" s="9" t="s">
        <v>39</v>
      </c>
      <c r="B849" s="9" t="s">
        <v>40</v>
      </c>
    </row>
    <row r="850" spans="1:2" ht="12" hidden="1">
      <c r="A850" s="9" t="s">
        <v>446</v>
      </c>
      <c r="B850" s="9" t="s">
        <v>447</v>
      </c>
    </row>
    <row r="851" spans="1:2" ht="12" hidden="1">
      <c r="A851" s="9" t="s">
        <v>64</v>
      </c>
      <c r="B851" s="9" t="s">
        <v>65</v>
      </c>
    </row>
    <row r="852" spans="1:2" ht="12" hidden="1">
      <c r="A852" s="9" t="s">
        <v>66</v>
      </c>
      <c r="B852" s="9" t="s">
        <v>67</v>
      </c>
    </row>
    <row r="853" spans="1:2" ht="12" hidden="1">
      <c r="A853" s="9" t="s">
        <v>68</v>
      </c>
      <c r="B853" s="9" t="s">
        <v>69</v>
      </c>
    </row>
    <row r="854" spans="1:2" ht="12" hidden="1">
      <c r="A854" s="9" t="s">
        <v>70</v>
      </c>
      <c r="B854" s="9" t="s">
        <v>448</v>
      </c>
    </row>
    <row r="855" spans="1:2" ht="12" hidden="1">
      <c r="A855" s="9" t="s">
        <v>73</v>
      </c>
      <c r="B855" s="9" t="s">
        <v>74</v>
      </c>
    </row>
    <row r="856" spans="1:2" ht="12" hidden="1">
      <c r="A856" s="9" t="s">
        <v>75</v>
      </c>
      <c r="B856" s="9" t="s">
        <v>76</v>
      </c>
    </row>
    <row r="857" spans="1:2" ht="12" hidden="1">
      <c r="A857" s="9" t="s">
        <v>88</v>
      </c>
      <c r="B857" s="9" t="s">
        <v>89</v>
      </c>
    </row>
    <row r="858" spans="1:2" ht="12" hidden="1">
      <c r="A858" s="9" t="s">
        <v>691</v>
      </c>
      <c r="B858" s="9" t="s">
        <v>692</v>
      </c>
    </row>
    <row r="859" spans="1:2" ht="12" hidden="1">
      <c r="A859" s="9" t="s">
        <v>79</v>
      </c>
      <c r="B859" s="9" t="s">
        <v>80</v>
      </c>
    </row>
    <row r="860" spans="1:2" ht="12" hidden="1">
      <c r="A860" s="9" t="s">
        <v>494</v>
      </c>
      <c r="B860" s="9" t="s">
        <v>495</v>
      </c>
    </row>
    <row r="861" spans="1:2" ht="12" hidden="1">
      <c r="A861" s="9" t="s">
        <v>81</v>
      </c>
      <c r="B861" s="9" t="s">
        <v>82</v>
      </c>
    </row>
    <row r="862" spans="1:2" ht="12" hidden="1">
      <c r="A862" s="9" t="s">
        <v>90</v>
      </c>
      <c r="B862" s="9" t="s">
        <v>554</v>
      </c>
    </row>
    <row r="863" spans="1:2" ht="12" hidden="1">
      <c r="A863" s="9" t="s">
        <v>632</v>
      </c>
      <c r="B863" s="9" t="s">
        <v>582</v>
      </c>
    </row>
    <row r="864" spans="1:2" ht="12" hidden="1">
      <c r="A864" s="9" t="s">
        <v>93</v>
      </c>
      <c r="B864" s="9" t="s">
        <v>555</v>
      </c>
    </row>
    <row r="865" spans="1:2" ht="12" hidden="1">
      <c r="A865" s="9" t="s">
        <v>77</v>
      </c>
      <c r="B865" s="9" t="s">
        <v>78</v>
      </c>
    </row>
    <row r="866" spans="1:2" ht="12" hidden="1">
      <c r="A866" s="9" t="s">
        <v>83</v>
      </c>
      <c r="B866" s="9" t="s">
        <v>84</v>
      </c>
    </row>
    <row r="867" spans="1:2" ht="12" hidden="1">
      <c r="A867" s="9" t="s">
        <v>85</v>
      </c>
      <c r="B867" s="9" t="s">
        <v>633</v>
      </c>
    </row>
    <row r="868" spans="1:2" ht="12" hidden="1">
      <c r="A868" s="9" t="s">
        <v>86</v>
      </c>
      <c r="B868" s="9" t="s">
        <v>87</v>
      </c>
    </row>
    <row r="869" spans="1:2" ht="12" hidden="1">
      <c r="A869" s="9" t="s">
        <v>701</v>
      </c>
      <c r="B869" s="9" t="s">
        <v>681</v>
      </c>
    </row>
    <row r="870" spans="1:2" ht="12" hidden="1">
      <c r="A870" s="9" t="s">
        <v>449</v>
      </c>
      <c r="B870" s="9" t="s">
        <v>450</v>
      </c>
    </row>
    <row r="871" spans="1:2" ht="12" hidden="1">
      <c r="A871" s="9" t="s">
        <v>71</v>
      </c>
      <c r="B871" s="9" t="s">
        <v>72</v>
      </c>
    </row>
    <row r="872" spans="1:2" ht="12" hidden="1">
      <c r="A872" s="9" t="s">
        <v>98</v>
      </c>
      <c r="B872" s="9" t="s">
        <v>99</v>
      </c>
    </row>
    <row r="873" spans="1:2" ht="12" hidden="1">
      <c r="A873" s="9" t="s">
        <v>94</v>
      </c>
      <c r="B873" s="9" t="s">
        <v>95</v>
      </c>
    </row>
    <row r="874" spans="1:2" ht="12" hidden="1">
      <c r="A874" s="9" t="s">
        <v>96</v>
      </c>
      <c r="B874" s="9" t="s">
        <v>97</v>
      </c>
    </row>
    <row r="875" spans="1:2" ht="12" hidden="1">
      <c r="A875" s="9" t="s">
        <v>573</v>
      </c>
      <c r="B875" s="9" t="s">
        <v>574</v>
      </c>
    </row>
    <row r="876" spans="1:2" ht="12" hidden="1">
      <c r="A876" s="9" t="s">
        <v>91</v>
      </c>
      <c r="B876" s="9" t="s">
        <v>92</v>
      </c>
    </row>
    <row r="877" spans="1:2" ht="12" hidden="1">
      <c r="A877" s="9" t="s">
        <v>103</v>
      </c>
      <c r="B877" s="9" t="s">
        <v>104</v>
      </c>
    </row>
    <row r="878" spans="1:2" ht="12" hidden="1">
      <c r="A878" s="9" t="s">
        <v>108</v>
      </c>
      <c r="B878" s="9" t="s">
        <v>109</v>
      </c>
    </row>
    <row r="879" spans="1:2" ht="12" hidden="1">
      <c r="A879" s="9" t="s">
        <v>110</v>
      </c>
      <c r="B879" s="9" t="s">
        <v>111</v>
      </c>
    </row>
    <row r="880" spans="1:2" ht="12" hidden="1">
      <c r="A880" s="9" t="s">
        <v>100</v>
      </c>
      <c r="B880" s="9" t="s">
        <v>101</v>
      </c>
    </row>
    <row r="881" spans="1:2" ht="12" hidden="1">
      <c r="A881" s="9" t="s">
        <v>115</v>
      </c>
      <c r="B881" s="9" t="s">
        <v>116</v>
      </c>
    </row>
    <row r="882" spans="1:2" ht="12" hidden="1">
      <c r="A882" s="9" t="s">
        <v>106</v>
      </c>
      <c r="B882" s="9" t="s">
        <v>107</v>
      </c>
    </row>
    <row r="883" spans="1:2" ht="12" hidden="1">
      <c r="A883" s="9" t="s">
        <v>112</v>
      </c>
      <c r="B883" s="9" t="s">
        <v>562</v>
      </c>
    </row>
    <row r="884" spans="1:2" ht="12" hidden="1">
      <c r="A884" s="9" t="s">
        <v>113</v>
      </c>
      <c r="B884" s="9" t="s">
        <v>114</v>
      </c>
    </row>
    <row r="885" spans="1:2" ht="12" hidden="1">
      <c r="A885" s="9" t="s">
        <v>498</v>
      </c>
      <c r="B885" s="9" t="s">
        <v>488</v>
      </c>
    </row>
    <row r="886" spans="1:2" ht="12" hidden="1">
      <c r="A886" s="9" t="s">
        <v>102</v>
      </c>
      <c r="B886" s="9" t="s">
        <v>673</v>
      </c>
    </row>
    <row r="887" spans="1:2" ht="12" hidden="1">
      <c r="A887" s="9" t="s">
        <v>117</v>
      </c>
      <c r="B887" s="9" t="s">
        <v>118</v>
      </c>
    </row>
    <row r="888" spans="1:2" ht="12" hidden="1">
      <c r="A888" s="9" t="s">
        <v>121</v>
      </c>
      <c r="B888" s="9" t="s">
        <v>122</v>
      </c>
    </row>
    <row r="889" spans="1:2" ht="12" hidden="1">
      <c r="A889" s="9" t="s">
        <v>583</v>
      </c>
      <c r="B889" s="9" t="s">
        <v>584</v>
      </c>
    </row>
    <row r="890" spans="1:2" ht="12" hidden="1">
      <c r="A890" s="9" t="s">
        <v>451</v>
      </c>
      <c r="B890" s="9" t="s">
        <v>452</v>
      </c>
    </row>
    <row r="891" spans="1:2" ht="12" hidden="1">
      <c r="A891" s="9" t="s">
        <v>123</v>
      </c>
      <c r="B891" s="9" t="s">
        <v>634</v>
      </c>
    </row>
    <row r="892" spans="1:2" ht="12" hidden="1">
      <c r="A892" s="9" t="s">
        <v>563</v>
      </c>
      <c r="B892" s="9" t="s">
        <v>564</v>
      </c>
    </row>
    <row r="893" spans="1:2" ht="12" hidden="1">
      <c r="A893" s="9" t="s">
        <v>124</v>
      </c>
      <c r="B893" s="9" t="s">
        <v>125</v>
      </c>
    </row>
    <row r="894" spans="1:2" ht="12" hidden="1">
      <c r="A894" s="9" t="s">
        <v>716</v>
      </c>
      <c r="B894" s="9" t="s">
        <v>717</v>
      </c>
    </row>
    <row r="895" spans="1:2" ht="12" hidden="1">
      <c r="A895" s="9" t="s">
        <v>635</v>
      </c>
      <c r="B895" s="9" t="s">
        <v>549</v>
      </c>
    </row>
    <row r="896" spans="1:2" ht="12" hidden="1">
      <c r="A896" s="9" t="s">
        <v>126</v>
      </c>
      <c r="B896" s="9" t="s">
        <v>127</v>
      </c>
    </row>
    <row r="897" spans="1:2" ht="12" hidden="1">
      <c r="A897" s="9" t="s">
        <v>718</v>
      </c>
      <c r="B897" s="9" t="s">
        <v>719</v>
      </c>
    </row>
    <row r="898" spans="1:2" ht="12" hidden="1">
      <c r="A898" s="9" t="s">
        <v>674</v>
      </c>
      <c r="B898" s="9" t="s">
        <v>675</v>
      </c>
    </row>
    <row r="899" spans="1:2" ht="12" hidden="1">
      <c r="A899" s="9" t="s">
        <v>119</v>
      </c>
      <c r="B899" s="9" t="s">
        <v>120</v>
      </c>
    </row>
    <row r="900" spans="1:2" ht="12" hidden="1">
      <c r="A900" s="9" t="s">
        <v>512</v>
      </c>
      <c r="B900" s="9" t="s">
        <v>500</v>
      </c>
    </row>
    <row r="901" spans="1:2" ht="12" hidden="1">
      <c r="A901" s="9" t="s">
        <v>565</v>
      </c>
      <c r="B901" s="9" t="s">
        <v>566</v>
      </c>
    </row>
    <row r="902" spans="1:2" ht="12" hidden="1">
      <c r="A902" s="9" t="s">
        <v>128</v>
      </c>
      <c r="B902" s="9" t="s">
        <v>693</v>
      </c>
    </row>
    <row r="903" spans="1:2" ht="12" hidden="1">
      <c r="A903" s="9" t="s">
        <v>133</v>
      </c>
      <c r="B903" s="9" t="s">
        <v>134</v>
      </c>
    </row>
    <row r="904" spans="1:2" ht="12" hidden="1">
      <c r="A904" s="9" t="s">
        <v>129</v>
      </c>
      <c r="B904" s="9" t="s">
        <v>130</v>
      </c>
    </row>
    <row r="905" spans="1:2" ht="12" hidden="1">
      <c r="A905" s="9" t="s">
        <v>135</v>
      </c>
      <c r="B905" s="9" t="s">
        <v>136</v>
      </c>
    </row>
    <row r="906" spans="1:2" ht="12" hidden="1">
      <c r="A906" s="9" t="s">
        <v>702</v>
      </c>
      <c r="B906" s="9" t="s">
        <v>682</v>
      </c>
    </row>
    <row r="907" spans="1:2" ht="12" hidden="1">
      <c r="A907" s="9" t="s">
        <v>131</v>
      </c>
      <c r="B907" s="9" t="s">
        <v>132</v>
      </c>
    </row>
    <row r="908" spans="1:2" ht="12" hidden="1">
      <c r="A908" s="9" t="s">
        <v>513</v>
      </c>
      <c r="B908" s="9" t="s">
        <v>501</v>
      </c>
    </row>
    <row r="909" spans="1:2" ht="12" hidden="1">
      <c r="A909" s="9" t="s">
        <v>142</v>
      </c>
      <c r="B909" s="9" t="s">
        <v>143</v>
      </c>
    </row>
    <row r="910" spans="1:2" ht="12" hidden="1">
      <c r="A910" s="9" t="s">
        <v>137</v>
      </c>
      <c r="B910" s="9" t="s">
        <v>514</v>
      </c>
    </row>
    <row r="911" spans="1:2" ht="12" hidden="1">
      <c r="A911" s="9" t="s">
        <v>138</v>
      </c>
      <c r="B911" s="9" t="s">
        <v>139</v>
      </c>
    </row>
    <row r="912" spans="1:2" ht="12" hidden="1">
      <c r="A912" s="9" t="s">
        <v>140</v>
      </c>
      <c r="B912" s="9" t="s">
        <v>141</v>
      </c>
    </row>
    <row r="913" spans="1:2" ht="12" hidden="1">
      <c r="A913" s="9" t="s">
        <v>144</v>
      </c>
      <c r="B913" s="9" t="s">
        <v>533</v>
      </c>
    </row>
    <row r="914" spans="1:2" ht="12" hidden="1">
      <c r="A914" s="9" t="s">
        <v>145</v>
      </c>
      <c r="B914" s="9" t="s">
        <v>146</v>
      </c>
    </row>
    <row r="915" spans="1:2" ht="12" hidden="1">
      <c r="A915" s="9" t="s">
        <v>703</v>
      </c>
      <c r="B915" s="9" t="s">
        <v>694</v>
      </c>
    </row>
    <row r="916" spans="1:2" ht="12" hidden="1">
      <c r="A916" s="9" t="s">
        <v>147</v>
      </c>
      <c r="B916" s="9" t="s">
        <v>148</v>
      </c>
    </row>
    <row r="917" spans="1:2" ht="12" hidden="1">
      <c r="A917" s="9" t="s">
        <v>479</v>
      </c>
      <c r="B917" s="9" t="s">
        <v>480</v>
      </c>
    </row>
    <row r="918" spans="1:2" ht="12" hidden="1">
      <c r="A918" s="9" t="s">
        <v>149</v>
      </c>
      <c r="B918" s="9" t="s">
        <v>150</v>
      </c>
    </row>
    <row r="919" spans="1:2" ht="12" hidden="1">
      <c r="A919" s="9" t="s">
        <v>160</v>
      </c>
      <c r="B919" s="9" t="s">
        <v>161</v>
      </c>
    </row>
    <row r="920" spans="1:2" ht="12" hidden="1">
      <c r="A920" s="9" t="s">
        <v>157</v>
      </c>
      <c r="B920" s="9" t="s">
        <v>453</v>
      </c>
    </row>
    <row r="921" spans="1:2" ht="12" hidden="1">
      <c r="A921" s="9" t="s">
        <v>151</v>
      </c>
      <c r="B921" s="9" t="s">
        <v>152</v>
      </c>
    </row>
    <row r="922" spans="1:2" ht="12" hidden="1">
      <c r="A922" s="9" t="s">
        <v>153</v>
      </c>
      <c r="B922" s="9" t="s">
        <v>154</v>
      </c>
    </row>
    <row r="923" spans="1:2" ht="12" hidden="1">
      <c r="A923" s="9" t="s">
        <v>158</v>
      </c>
      <c r="B923" s="9" t="s">
        <v>159</v>
      </c>
    </row>
    <row r="924" spans="1:2" ht="12" hidden="1">
      <c r="A924" s="9" t="s">
        <v>162</v>
      </c>
      <c r="B924" s="9" t="s">
        <v>510</v>
      </c>
    </row>
    <row r="925" spans="1:2" ht="12" hidden="1">
      <c r="A925" s="9" t="s">
        <v>163</v>
      </c>
      <c r="B925" s="9" t="s">
        <v>164</v>
      </c>
    </row>
    <row r="926" spans="1:2" ht="12" hidden="1">
      <c r="A926" s="9" t="s">
        <v>505</v>
      </c>
      <c r="B926" s="9" t="s">
        <v>506</v>
      </c>
    </row>
    <row r="927" spans="1:2" ht="12" hidden="1">
      <c r="A927" s="9" t="s">
        <v>155</v>
      </c>
      <c r="B927" s="9" t="s">
        <v>156</v>
      </c>
    </row>
    <row r="928" spans="1:2" ht="12" hidden="1">
      <c r="A928" s="9" t="s">
        <v>165</v>
      </c>
      <c r="B928" s="9" t="s">
        <v>166</v>
      </c>
    </row>
    <row r="929" spans="1:2" ht="12" hidden="1">
      <c r="A929" s="9" t="s">
        <v>167</v>
      </c>
      <c r="B929" s="9" t="s">
        <v>168</v>
      </c>
    </row>
    <row r="930" spans="1:2" ht="12" hidden="1">
      <c r="A930" s="9" t="s">
        <v>169</v>
      </c>
      <c r="B930" s="9" t="s">
        <v>170</v>
      </c>
    </row>
    <row r="931" spans="1:2" ht="12" hidden="1">
      <c r="A931" s="9" t="s">
        <v>454</v>
      </c>
      <c r="B931" s="9" t="s">
        <v>455</v>
      </c>
    </row>
    <row r="932" spans="1:2" ht="12" hidden="1">
      <c r="A932" s="9" t="s">
        <v>171</v>
      </c>
      <c r="B932" s="9" t="s">
        <v>172</v>
      </c>
    </row>
    <row r="933" spans="1:2" ht="12" hidden="1">
      <c r="A933" s="9" t="s">
        <v>688</v>
      </c>
      <c r="B933" s="9" t="s">
        <v>689</v>
      </c>
    </row>
    <row r="934" spans="1:2" ht="12" hidden="1">
      <c r="A934" s="9" t="s">
        <v>636</v>
      </c>
      <c r="B934" s="9" t="s">
        <v>567</v>
      </c>
    </row>
    <row r="935" spans="1:2" ht="12" hidden="1">
      <c r="A935" s="9" t="s">
        <v>556</v>
      </c>
      <c r="B935" s="9" t="s">
        <v>557</v>
      </c>
    </row>
    <row r="936" spans="1:2" ht="12" hidden="1">
      <c r="A936" s="9" t="s">
        <v>175</v>
      </c>
      <c r="B936" s="9" t="s">
        <v>176</v>
      </c>
    </row>
    <row r="937" spans="1:2" ht="12" hidden="1">
      <c r="A937" s="9" t="s">
        <v>177</v>
      </c>
      <c r="B937" s="9" t="s">
        <v>178</v>
      </c>
    </row>
    <row r="938" spans="1:2" ht="12" hidden="1">
      <c r="A938" s="9" t="s">
        <v>180</v>
      </c>
      <c r="B938" s="9" t="s">
        <v>181</v>
      </c>
    </row>
    <row r="939" spans="1:2" ht="12" hidden="1">
      <c r="A939" s="9" t="s">
        <v>173</v>
      </c>
      <c r="B939" s="9" t="s">
        <v>174</v>
      </c>
    </row>
    <row r="940" spans="1:2" ht="12" hidden="1">
      <c r="A940" s="9" t="s">
        <v>179</v>
      </c>
      <c r="B940" s="9" t="s">
        <v>534</v>
      </c>
    </row>
    <row r="941" spans="1:2" ht="12" hidden="1">
      <c r="A941" s="9" t="s">
        <v>704</v>
      </c>
      <c r="B941" s="9" t="s">
        <v>705</v>
      </c>
    </row>
    <row r="942" spans="1:2" ht="12" hidden="1">
      <c r="A942" s="9" t="s">
        <v>184</v>
      </c>
      <c r="B942" s="9" t="s">
        <v>515</v>
      </c>
    </row>
    <row r="943" spans="1:2" ht="12" hidden="1">
      <c r="A943" s="9" t="s">
        <v>182</v>
      </c>
      <c r="B943" s="9" t="s">
        <v>183</v>
      </c>
    </row>
    <row r="944" spans="1:2" ht="12" hidden="1">
      <c r="A944" s="9" t="s">
        <v>456</v>
      </c>
      <c r="B944" s="9" t="s">
        <v>457</v>
      </c>
    </row>
    <row r="945" spans="1:2" ht="12" hidden="1">
      <c r="A945" s="9" t="s">
        <v>363</v>
      </c>
      <c r="B945" s="9" t="s">
        <v>516</v>
      </c>
    </row>
    <row r="946" spans="1:2" ht="12" hidden="1">
      <c r="A946" s="9" t="s">
        <v>517</v>
      </c>
      <c r="B946" s="9" t="s">
        <v>504</v>
      </c>
    </row>
    <row r="947" spans="1:2" ht="12" hidden="1">
      <c r="A947" s="9" t="s">
        <v>187</v>
      </c>
      <c r="B947" s="9" t="s">
        <v>188</v>
      </c>
    </row>
    <row r="948" spans="1:2" ht="12" hidden="1">
      <c r="A948" s="9" t="s">
        <v>193</v>
      </c>
      <c r="B948" s="9" t="s">
        <v>194</v>
      </c>
    </row>
    <row r="949" spans="1:2" ht="12" hidden="1">
      <c r="A949" s="9" t="s">
        <v>189</v>
      </c>
      <c r="B949" s="9" t="s">
        <v>190</v>
      </c>
    </row>
    <row r="950" spans="1:2" ht="12" hidden="1">
      <c r="A950" s="9" t="s">
        <v>535</v>
      </c>
      <c r="B950" s="9" t="s">
        <v>536</v>
      </c>
    </row>
    <row r="951" spans="1:2" ht="12" hidden="1">
      <c r="A951" s="9" t="s">
        <v>191</v>
      </c>
      <c r="B951" s="9" t="s">
        <v>192</v>
      </c>
    </row>
    <row r="952" spans="1:2" ht="12" hidden="1">
      <c r="A952" s="9" t="s">
        <v>637</v>
      </c>
      <c r="B952" s="9" t="s">
        <v>585</v>
      </c>
    </row>
    <row r="953" spans="1:2" ht="12" hidden="1">
      <c r="A953" s="9" t="s">
        <v>195</v>
      </c>
      <c r="B953" s="9" t="s">
        <v>196</v>
      </c>
    </row>
    <row r="954" spans="1:2" ht="12" hidden="1">
      <c r="A954" s="9" t="s">
        <v>199</v>
      </c>
      <c r="B954" s="9" t="s">
        <v>537</v>
      </c>
    </row>
    <row r="955" spans="1:2" ht="12" hidden="1">
      <c r="A955" s="9" t="s">
        <v>197</v>
      </c>
      <c r="B955" s="9" t="s">
        <v>198</v>
      </c>
    </row>
    <row r="956" spans="1:2" ht="12" hidden="1">
      <c r="A956" s="9" t="s">
        <v>499</v>
      </c>
      <c r="B956" s="9" t="s">
        <v>497</v>
      </c>
    </row>
    <row r="957" spans="1:2" ht="12" hidden="1">
      <c r="A957" s="9" t="s">
        <v>185</v>
      </c>
      <c r="B957" s="9" t="s">
        <v>186</v>
      </c>
    </row>
    <row r="958" spans="1:2" ht="12" hidden="1">
      <c r="A958" s="9" t="s">
        <v>200</v>
      </c>
      <c r="B958" s="9" t="s">
        <v>201</v>
      </c>
    </row>
    <row r="959" spans="1:2" ht="12" hidden="1">
      <c r="A959" s="9" t="s">
        <v>496</v>
      </c>
      <c r="B959" s="9" t="s">
        <v>507</v>
      </c>
    </row>
    <row r="960" spans="1:2" ht="12" hidden="1">
      <c r="A960" s="9" t="s">
        <v>202</v>
      </c>
      <c r="B960" s="9" t="s">
        <v>203</v>
      </c>
    </row>
    <row r="961" spans="1:2" ht="12" hidden="1">
      <c r="A961" s="9" t="s">
        <v>204</v>
      </c>
      <c r="B961" s="9" t="s">
        <v>205</v>
      </c>
    </row>
    <row r="962" spans="1:2" ht="12" hidden="1">
      <c r="A962" s="9" t="s">
        <v>697</v>
      </c>
      <c r="B962" s="9" t="s">
        <v>698</v>
      </c>
    </row>
    <row r="963" spans="1:2" ht="12" hidden="1">
      <c r="A963" s="9" t="s">
        <v>209</v>
      </c>
      <c r="B963" s="9" t="s">
        <v>210</v>
      </c>
    </row>
    <row r="964" spans="1:2" ht="12" hidden="1">
      <c r="A964" s="9" t="s">
        <v>211</v>
      </c>
      <c r="B964" s="9" t="s">
        <v>212</v>
      </c>
    </row>
    <row r="965" spans="1:2" ht="12" hidden="1">
      <c r="A965" s="9" t="s">
        <v>208</v>
      </c>
      <c r="B965" s="9" t="s">
        <v>483</v>
      </c>
    </row>
    <row r="966" spans="1:2" ht="12" hidden="1">
      <c r="A966" s="9" t="s">
        <v>683</v>
      </c>
      <c r="B966" s="9" t="s">
        <v>684</v>
      </c>
    </row>
    <row r="967" spans="1:2" ht="12" hidden="1">
      <c r="A967" s="9" t="s">
        <v>213</v>
      </c>
      <c r="B967" s="9" t="s">
        <v>214</v>
      </c>
    </row>
    <row r="968" spans="1:2" ht="12" hidden="1">
      <c r="A968" s="9" t="s">
        <v>215</v>
      </c>
      <c r="B968" s="9" t="s">
        <v>216</v>
      </c>
    </row>
    <row r="969" spans="1:2" ht="12" hidden="1">
      <c r="A969" s="9" t="s">
        <v>217</v>
      </c>
      <c r="B969" s="9" t="s">
        <v>458</v>
      </c>
    </row>
    <row r="970" spans="1:2" ht="12" hidden="1">
      <c r="A970" s="9" t="s">
        <v>218</v>
      </c>
      <c r="B970" s="9" t="s">
        <v>219</v>
      </c>
    </row>
    <row r="971" spans="1:2" ht="12" hidden="1">
      <c r="A971" s="9" t="s">
        <v>571</v>
      </c>
      <c r="B971" s="9" t="s">
        <v>572</v>
      </c>
    </row>
    <row r="972" spans="1:2" ht="12" hidden="1">
      <c r="A972" s="9" t="s">
        <v>558</v>
      </c>
      <c r="B972" s="9" t="s">
        <v>559</v>
      </c>
    </row>
    <row r="973" spans="1:2" ht="12" hidden="1">
      <c r="A973" s="9" t="s">
        <v>220</v>
      </c>
      <c r="B973" s="9" t="s">
        <v>538</v>
      </c>
    </row>
    <row r="974" spans="1:2" ht="12" hidden="1">
      <c r="A974" s="9" t="s">
        <v>459</v>
      </c>
      <c r="B974" s="9" t="s">
        <v>460</v>
      </c>
    </row>
    <row r="975" spans="1:2" ht="12" hidden="1">
      <c r="A975" s="9" t="s">
        <v>225</v>
      </c>
      <c r="B975" s="9" t="s">
        <v>487</v>
      </c>
    </row>
    <row r="976" spans="1:2" ht="12" hidden="1">
      <c r="A976" s="9" t="s">
        <v>364</v>
      </c>
      <c r="B976" s="9" t="s">
        <v>518</v>
      </c>
    </row>
    <row r="977" spans="1:2" ht="12" hidden="1">
      <c r="A977" s="9" t="s">
        <v>548</v>
      </c>
      <c r="B977" s="9" t="s">
        <v>539</v>
      </c>
    </row>
    <row r="978" spans="1:2" ht="12" hidden="1">
      <c r="A978" s="9" t="s">
        <v>638</v>
      </c>
      <c r="B978" s="9" t="s">
        <v>685</v>
      </c>
    </row>
    <row r="979" spans="1:2" ht="12" hidden="1">
      <c r="A979" s="9" t="s">
        <v>221</v>
      </c>
      <c r="B979" s="9" t="s">
        <v>222</v>
      </c>
    </row>
    <row r="980" spans="1:2" ht="12" hidden="1">
      <c r="A980" s="9" t="s">
        <v>223</v>
      </c>
      <c r="B980" s="9" t="s">
        <v>224</v>
      </c>
    </row>
    <row r="981" spans="1:2" ht="12" hidden="1">
      <c r="A981" s="9" t="s">
        <v>226</v>
      </c>
      <c r="B981" s="9" t="s">
        <v>227</v>
      </c>
    </row>
    <row r="982" spans="1:2" ht="12" hidden="1">
      <c r="A982" s="9" t="s">
        <v>228</v>
      </c>
      <c r="B982" s="9" t="s">
        <v>229</v>
      </c>
    </row>
    <row r="983" spans="1:2" ht="12" hidden="1">
      <c r="A983" s="9" t="s">
        <v>230</v>
      </c>
      <c r="B983" s="9" t="s">
        <v>231</v>
      </c>
    </row>
    <row r="984" spans="1:2" ht="12" hidden="1">
      <c r="A984" s="9" t="s">
        <v>234</v>
      </c>
      <c r="B984" s="9" t="s">
        <v>461</v>
      </c>
    </row>
    <row r="985" spans="1:2" ht="12" hidden="1">
      <c r="A985" s="9" t="s">
        <v>237</v>
      </c>
      <c r="B985" s="9" t="s">
        <v>238</v>
      </c>
    </row>
    <row r="986" spans="1:2" ht="12" hidden="1">
      <c r="A986" s="9" t="s">
        <v>239</v>
      </c>
      <c r="B986" s="9" t="s">
        <v>240</v>
      </c>
    </row>
    <row r="987" spans="1:2" ht="12" hidden="1">
      <c r="A987" s="9" t="s">
        <v>249</v>
      </c>
      <c r="B987" s="9" t="s">
        <v>250</v>
      </c>
    </row>
    <row r="988" spans="1:2" ht="12" hidden="1">
      <c r="A988" s="9" t="s">
        <v>242</v>
      </c>
      <c r="B988" s="9" t="s">
        <v>243</v>
      </c>
    </row>
    <row r="989" spans="1:2" ht="12" hidden="1">
      <c r="A989" s="9" t="s">
        <v>244</v>
      </c>
      <c r="B989" s="9" t="s">
        <v>245</v>
      </c>
    </row>
    <row r="990" spans="1:2" ht="12" hidden="1">
      <c r="A990" s="9" t="s">
        <v>246</v>
      </c>
      <c r="B990" s="9" t="s">
        <v>560</v>
      </c>
    </row>
    <row r="991" spans="1:2" ht="12" hidden="1">
      <c r="A991" s="9" t="s">
        <v>241</v>
      </c>
      <c r="B991" s="9" t="s">
        <v>561</v>
      </c>
    </row>
    <row r="992" spans="1:2" ht="12" hidden="1">
      <c r="A992" s="9" t="s">
        <v>247</v>
      </c>
      <c r="B992" s="9" t="s">
        <v>248</v>
      </c>
    </row>
    <row r="993" spans="1:2" ht="12" hidden="1">
      <c r="A993" s="9" t="s">
        <v>251</v>
      </c>
      <c r="B993" s="9" t="s">
        <v>252</v>
      </c>
    </row>
    <row r="994" spans="1:2" ht="12" hidden="1">
      <c r="A994" s="9" t="s">
        <v>255</v>
      </c>
      <c r="B994" s="9" t="s">
        <v>256</v>
      </c>
    </row>
    <row r="995" spans="1:2" ht="12" hidden="1">
      <c r="A995" s="9" t="s">
        <v>257</v>
      </c>
      <c r="B995" s="9" t="s">
        <v>706</v>
      </c>
    </row>
    <row r="996" spans="1:2" ht="12" hidden="1">
      <c r="A996" s="9" t="s">
        <v>253</v>
      </c>
      <c r="B996" s="9" t="s">
        <v>254</v>
      </c>
    </row>
    <row r="997" spans="1:2" ht="12" hidden="1">
      <c r="A997" s="9" t="s">
        <v>519</v>
      </c>
      <c r="B997" s="9" t="s">
        <v>520</v>
      </c>
    </row>
    <row r="998" spans="1:2" ht="12" hidden="1">
      <c r="A998" s="9" t="s">
        <v>232</v>
      </c>
      <c r="B998" s="9" t="s">
        <v>233</v>
      </c>
    </row>
    <row r="999" spans="1:2" ht="12" hidden="1">
      <c r="A999" s="9" t="s">
        <v>258</v>
      </c>
      <c r="B999" s="9" t="s">
        <v>259</v>
      </c>
    </row>
    <row r="1000" spans="1:2" ht="12" hidden="1">
      <c r="A1000" s="9" t="s">
        <v>235</v>
      </c>
      <c r="B1000" s="9" t="s">
        <v>236</v>
      </c>
    </row>
    <row r="1001" spans="1:2" ht="12" hidden="1">
      <c r="A1001" s="9" t="s">
        <v>260</v>
      </c>
      <c r="B1001" s="9" t="s">
        <v>261</v>
      </c>
    </row>
    <row r="1002" spans="1:2" ht="12" hidden="1">
      <c r="A1002" s="9" t="s">
        <v>481</v>
      </c>
      <c r="B1002" s="9" t="s">
        <v>639</v>
      </c>
    </row>
    <row r="1003" spans="1:2" ht="12" hidden="1">
      <c r="A1003" s="9" t="s">
        <v>264</v>
      </c>
      <c r="B1003" s="9" t="s">
        <v>265</v>
      </c>
    </row>
    <row r="1004" spans="1:2" ht="12" hidden="1">
      <c r="A1004" s="9" t="s">
        <v>462</v>
      </c>
      <c r="B1004" s="9" t="s">
        <v>463</v>
      </c>
    </row>
    <row r="1005" spans="1:2" ht="12" hidden="1">
      <c r="A1005" s="9" t="s">
        <v>266</v>
      </c>
      <c r="B1005" s="9" t="s">
        <v>267</v>
      </c>
    </row>
    <row r="1006" spans="1:2" ht="12" hidden="1">
      <c r="A1006" s="9" t="s">
        <v>272</v>
      </c>
      <c r="B1006" s="9" t="s">
        <v>273</v>
      </c>
    </row>
    <row r="1007" spans="1:2" ht="12" hidden="1">
      <c r="A1007" s="9" t="s">
        <v>268</v>
      </c>
      <c r="B1007" s="9" t="s">
        <v>269</v>
      </c>
    </row>
    <row r="1008" spans="1:2" ht="12" hidden="1">
      <c r="A1008" s="9" t="s">
        <v>280</v>
      </c>
      <c r="B1008" s="9" t="s">
        <v>281</v>
      </c>
    </row>
    <row r="1009" spans="1:2" ht="12" hidden="1">
      <c r="A1009" s="9" t="s">
        <v>282</v>
      </c>
      <c r="B1009" s="9" t="s">
        <v>283</v>
      </c>
    </row>
    <row r="1010" spans="1:2" ht="12" hidden="1">
      <c r="A1010" s="9" t="s">
        <v>284</v>
      </c>
      <c r="B1010" s="9" t="s">
        <v>285</v>
      </c>
    </row>
    <row r="1011" spans="1:2" ht="12" hidden="1">
      <c r="A1011" s="9" t="s">
        <v>286</v>
      </c>
      <c r="B1011" s="9" t="s">
        <v>287</v>
      </c>
    </row>
    <row r="1012" spans="1:2" ht="12" hidden="1">
      <c r="A1012" s="9" t="s">
        <v>508</v>
      </c>
      <c r="B1012" s="9" t="s">
        <v>509</v>
      </c>
    </row>
    <row r="1013" spans="1:2" ht="12" hidden="1">
      <c r="A1013" s="9" t="s">
        <v>290</v>
      </c>
      <c r="B1013" s="9" t="s">
        <v>291</v>
      </c>
    </row>
    <row r="1014" spans="1:2" ht="12" hidden="1">
      <c r="A1014" s="9" t="s">
        <v>292</v>
      </c>
      <c r="B1014" s="9" t="s">
        <v>540</v>
      </c>
    </row>
    <row r="1015" spans="1:2" ht="12" hidden="1">
      <c r="A1015" s="9" t="s">
        <v>274</v>
      </c>
      <c r="B1015" s="9" t="s">
        <v>275</v>
      </c>
    </row>
    <row r="1016" spans="1:2" ht="12" hidden="1">
      <c r="A1016" s="9" t="s">
        <v>464</v>
      </c>
      <c r="B1016" s="9" t="s">
        <v>465</v>
      </c>
    </row>
    <row r="1017" spans="1:2" ht="12" hidden="1">
      <c r="A1017" s="9" t="s">
        <v>270</v>
      </c>
      <c r="B1017" s="9" t="s">
        <v>271</v>
      </c>
    </row>
    <row r="1018" spans="1:2" ht="12" hidden="1">
      <c r="A1018" s="9" t="s">
        <v>276</v>
      </c>
      <c r="B1018" s="9" t="s">
        <v>277</v>
      </c>
    </row>
    <row r="1019" spans="1:2" ht="12" hidden="1">
      <c r="A1019" s="9" t="s">
        <v>707</v>
      </c>
      <c r="B1019" s="9" t="s">
        <v>708</v>
      </c>
    </row>
    <row r="1020" spans="1:2" ht="12" hidden="1">
      <c r="A1020" s="9" t="s">
        <v>288</v>
      </c>
      <c r="B1020" s="9" t="s">
        <v>289</v>
      </c>
    </row>
    <row r="1021" spans="1:2" ht="12" hidden="1">
      <c r="A1021" s="9" t="s">
        <v>295</v>
      </c>
      <c r="B1021" s="9" t="s">
        <v>296</v>
      </c>
    </row>
    <row r="1022" spans="1:2" ht="12" hidden="1">
      <c r="A1022" s="9" t="s">
        <v>293</v>
      </c>
      <c r="B1022" s="9" t="s">
        <v>294</v>
      </c>
    </row>
    <row r="1023" spans="1:2" ht="12" hidden="1">
      <c r="A1023" s="9" t="s">
        <v>278</v>
      </c>
      <c r="B1023" s="9" t="s">
        <v>279</v>
      </c>
    </row>
    <row r="1024" spans="1:2" ht="12" hidden="1">
      <c r="A1024" s="9" t="s">
        <v>297</v>
      </c>
      <c r="B1024" s="9" t="s">
        <v>298</v>
      </c>
    </row>
    <row r="1025" spans="1:2" ht="12" hidden="1">
      <c r="A1025" s="9" t="s">
        <v>303</v>
      </c>
      <c r="B1025" s="9" t="s">
        <v>541</v>
      </c>
    </row>
    <row r="1026" spans="1:2" ht="12" hidden="1">
      <c r="A1026" s="9" t="s">
        <v>709</v>
      </c>
      <c r="B1026" s="9" t="s">
        <v>710</v>
      </c>
    </row>
    <row r="1027" spans="1:2" ht="12" hidden="1">
      <c r="A1027" s="9" t="s">
        <v>299</v>
      </c>
      <c r="B1027" s="9" t="s">
        <v>300</v>
      </c>
    </row>
    <row r="1028" spans="1:2" ht="12" hidden="1">
      <c r="A1028" s="9" t="s">
        <v>301</v>
      </c>
      <c r="B1028" s="9" t="s">
        <v>302</v>
      </c>
    </row>
    <row r="1029" spans="1:2" ht="12" hidden="1">
      <c r="A1029" s="9" t="s">
        <v>306</v>
      </c>
      <c r="B1029" s="9" t="s">
        <v>307</v>
      </c>
    </row>
    <row r="1030" spans="1:2" ht="12" hidden="1">
      <c r="A1030" s="9" t="s">
        <v>304</v>
      </c>
      <c r="B1030" s="9" t="s">
        <v>305</v>
      </c>
    </row>
    <row r="1031" spans="1:2" ht="12" hidden="1">
      <c r="A1031" s="9" t="s">
        <v>308</v>
      </c>
      <c r="B1031" s="9" t="s">
        <v>309</v>
      </c>
    </row>
    <row r="1032" spans="1:2" ht="12" hidden="1">
      <c r="A1032" s="9" t="s">
        <v>310</v>
      </c>
      <c r="B1032" s="9" t="s">
        <v>543</v>
      </c>
    </row>
    <row r="1033" spans="1:2" ht="12" hidden="1">
      <c r="A1033" s="9" t="s">
        <v>311</v>
      </c>
      <c r="B1033" s="9" t="s">
        <v>312</v>
      </c>
    </row>
    <row r="1034" spans="1:2" ht="12" hidden="1">
      <c r="A1034" s="9" t="s">
        <v>550</v>
      </c>
      <c r="B1034" s="9" t="s">
        <v>542</v>
      </c>
    </row>
    <row r="1035" spans="1:2" ht="12" hidden="1">
      <c r="A1035" s="9" t="s">
        <v>313</v>
      </c>
      <c r="B1035" s="9" t="s">
        <v>314</v>
      </c>
    </row>
    <row r="1036" spans="1:2" ht="12" hidden="1">
      <c r="A1036" s="9" t="s">
        <v>316</v>
      </c>
      <c r="B1036" s="9" t="s">
        <v>317</v>
      </c>
    </row>
    <row r="1037" spans="1:2" ht="12" hidden="1">
      <c r="A1037" s="9" t="s">
        <v>318</v>
      </c>
      <c r="B1037" s="9" t="s">
        <v>319</v>
      </c>
    </row>
    <row r="1038" spans="1:2" ht="12" hidden="1">
      <c r="A1038" s="9" t="s">
        <v>640</v>
      </c>
      <c r="B1038" s="9" t="s">
        <v>641</v>
      </c>
    </row>
    <row r="1039" spans="1:2" ht="12" hidden="1">
      <c r="A1039" s="9" t="s">
        <v>320</v>
      </c>
      <c r="B1039" s="9" t="s">
        <v>321</v>
      </c>
    </row>
    <row r="1040" spans="1:2" ht="12" hidden="1">
      <c r="A1040" s="9" t="s">
        <v>466</v>
      </c>
      <c r="B1040" s="9" t="s">
        <v>467</v>
      </c>
    </row>
    <row r="1041" spans="1:2" ht="12" hidden="1">
      <c r="A1041" s="9" t="s">
        <v>326</v>
      </c>
      <c r="B1041" s="9" t="s">
        <v>327</v>
      </c>
    </row>
    <row r="1042" spans="1:2" ht="12" hidden="1">
      <c r="A1042" s="9" t="s">
        <v>328</v>
      </c>
      <c r="B1042" s="9" t="s">
        <v>329</v>
      </c>
    </row>
    <row r="1043" spans="1:2" ht="12" hidden="1">
      <c r="A1043" s="9" t="s">
        <v>576</v>
      </c>
      <c r="B1043" s="9" t="s">
        <v>642</v>
      </c>
    </row>
    <row r="1044" spans="1:2" ht="12" hidden="1">
      <c r="A1044" s="9" t="s">
        <v>322</v>
      </c>
      <c r="B1044" s="9" t="s">
        <v>323</v>
      </c>
    </row>
    <row r="1045" spans="1:2" ht="12" hidden="1">
      <c r="A1045" s="9" t="s">
        <v>330</v>
      </c>
      <c r="B1045" s="9" t="s">
        <v>331</v>
      </c>
    </row>
    <row r="1046" spans="1:2" ht="12" hidden="1">
      <c r="A1046" s="9" t="s">
        <v>332</v>
      </c>
      <c r="B1046" s="9" t="s">
        <v>333</v>
      </c>
    </row>
    <row r="1047" spans="1:2" ht="12" hidden="1">
      <c r="A1047" s="9" t="s">
        <v>361</v>
      </c>
      <c r="B1047" s="9" t="s">
        <v>695</v>
      </c>
    </row>
    <row r="1048" spans="1:2" ht="12" hidden="1">
      <c r="A1048" s="9" t="s">
        <v>315</v>
      </c>
      <c r="B1048" s="9" t="s">
        <v>502</v>
      </c>
    </row>
    <row r="1049" spans="1:2" ht="12" hidden="1">
      <c r="A1049" s="9" t="s">
        <v>105</v>
      </c>
      <c r="B1049" s="9" t="s">
        <v>551</v>
      </c>
    </row>
    <row r="1050" spans="1:2" ht="12" hidden="1">
      <c r="A1050" s="9" t="s">
        <v>324</v>
      </c>
      <c r="B1050" s="9" t="s">
        <v>325</v>
      </c>
    </row>
    <row r="1051" spans="1:2" ht="12" hidden="1">
      <c r="A1051" s="9" t="s">
        <v>336</v>
      </c>
      <c r="B1051" s="9" t="s">
        <v>337</v>
      </c>
    </row>
    <row r="1052" spans="1:2" ht="12" hidden="1">
      <c r="A1052" s="9" t="s">
        <v>338</v>
      </c>
      <c r="B1052" s="9" t="s">
        <v>339</v>
      </c>
    </row>
    <row r="1053" spans="1:2" ht="12" hidden="1">
      <c r="A1053" s="9" t="s">
        <v>334</v>
      </c>
      <c r="B1053" s="9" t="s">
        <v>335</v>
      </c>
    </row>
    <row r="1054" spans="1:2" ht="12" hidden="1">
      <c r="A1054" s="9" t="s">
        <v>720</v>
      </c>
      <c r="B1054" s="9" t="s">
        <v>721</v>
      </c>
    </row>
    <row r="1055" spans="1:2" ht="12" hidden="1">
      <c r="A1055" s="9" t="s">
        <v>342</v>
      </c>
      <c r="B1055" s="9" t="s">
        <v>343</v>
      </c>
    </row>
    <row r="1056" spans="1:2" ht="12" hidden="1">
      <c r="A1056" s="9" t="s">
        <v>206</v>
      </c>
      <c r="B1056" s="9" t="s">
        <v>207</v>
      </c>
    </row>
    <row r="1057" spans="1:2" ht="12" hidden="1">
      <c r="A1057" s="9" t="s">
        <v>482</v>
      </c>
      <c r="B1057" s="9" t="s">
        <v>521</v>
      </c>
    </row>
    <row r="1058" spans="1:2" ht="12" hidden="1">
      <c r="A1058" s="9" t="s">
        <v>340</v>
      </c>
      <c r="B1058" s="9" t="s">
        <v>341</v>
      </c>
    </row>
    <row r="1059" spans="1:2" ht="12" hidden="1">
      <c r="A1059" s="9" t="s">
        <v>344</v>
      </c>
      <c r="B1059" s="9" t="s">
        <v>544</v>
      </c>
    </row>
    <row r="1060" spans="1:2" ht="12" hidden="1">
      <c r="A1060" s="9" t="s">
        <v>345</v>
      </c>
      <c r="B1060" s="9" t="s">
        <v>676</v>
      </c>
    </row>
    <row r="1061" spans="1:2" ht="12" hidden="1">
      <c r="A1061" s="9" t="s">
        <v>577</v>
      </c>
      <c r="B1061" s="9" t="s">
        <v>578</v>
      </c>
    </row>
    <row r="1062" spans="1:2" ht="12" hidden="1">
      <c r="A1062" s="9" t="s">
        <v>346</v>
      </c>
      <c r="B1062" s="9" t="s">
        <v>347</v>
      </c>
    </row>
    <row r="1063" spans="1:2" ht="12" hidden="1">
      <c r="A1063" s="9" t="s">
        <v>348</v>
      </c>
      <c r="B1063" s="9" t="s">
        <v>349</v>
      </c>
    </row>
    <row r="1064" spans="1:2" ht="12" hidden="1">
      <c r="A1064" s="9" t="s">
        <v>350</v>
      </c>
      <c r="B1064" s="9" t="s">
        <v>351</v>
      </c>
    </row>
    <row r="1065" spans="1:2" ht="12" hidden="1">
      <c r="A1065" s="9" t="s">
        <v>367</v>
      </c>
      <c r="B1065" s="9" t="s">
        <v>522</v>
      </c>
    </row>
    <row r="1066" spans="1:2" ht="12" hidden="1">
      <c r="A1066" s="9" t="s">
        <v>359</v>
      </c>
      <c r="B1066" s="9" t="s">
        <v>360</v>
      </c>
    </row>
    <row r="1067" spans="1:2" ht="12" hidden="1">
      <c r="A1067" s="9" t="s">
        <v>357</v>
      </c>
      <c r="B1067" s="9" t="s">
        <v>358</v>
      </c>
    </row>
    <row r="1068" spans="1:2" ht="12" hidden="1">
      <c r="A1068" s="9" t="s">
        <v>352</v>
      </c>
      <c r="B1068" s="9" t="s">
        <v>545</v>
      </c>
    </row>
    <row r="1069" spans="1:2" ht="12" hidden="1">
      <c r="A1069" s="9" t="s">
        <v>355</v>
      </c>
      <c r="B1069" s="9" t="s">
        <v>356</v>
      </c>
    </row>
    <row r="1070" spans="1:2" ht="12" hidden="1">
      <c r="A1070" s="9" t="s">
        <v>484</v>
      </c>
      <c r="B1070" s="9" t="s">
        <v>468</v>
      </c>
    </row>
    <row r="1071" spans="1:2" ht="12" hidden="1">
      <c r="A1071" s="9" t="s">
        <v>353</v>
      </c>
      <c r="B1071" s="9" t="s">
        <v>354</v>
      </c>
    </row>
    <row r="1072" spans="1:2" ht="12" hidden="1">
      <c r="A1072" s="9" t="s">
        <v>369</v>
      </c>
      <c r="B1072" s="9" t="s">
        <v>370</v>
      </c>
    </row>
    <row r="1073" spans="1:2" ht="12" hidden="1">
      <c r="A1073" s="9" t="s">
        <v>372</v>
      </c>
      <c r="B1073" s="9" t="s">
        <v>373</v>
      </c>
    </row>
    <row r="1074" spans="1:2" ht="12" hidden="1">
      <c r="A1074" s="9" t="s">
        <v>368</v>
      </c>
      <c r="B1074" s="9" t="s">
        <v>523</v>
      </c>
    </row>
    <row r="1075" spans="1:2" ht="12" hidden="1">
      <c r="A1075" s="9" t="s">
        <v>469</v>
      </c>
      <c r="B1075" s="9" t="s">
        <v>470</v>
      </c>
    </row>
    <row r="1076" spans="1:2" ht="12" hidden="1">
      <c r="A1076" s="9" t="s">
        <v>391</v>
      </c>
      <c r="B1076" s="9" t="s">
        <v>392</v>
      </c>
    </row>
    <row r="1077" spans="1:2" ht="12" hidden="1">
      <c r="A1077" s="9" t="s">
        <v>524</v>
      </c>
      <c r="B1077" s="9" t="s">
        <v>511</v>
      </c>
    </row>
    <row r="1078" spans="1:2" ht="12" hidden="1">
      <c r="A1078" s="9" t="s">
        <v>374</v>
      </c>
      <c r="B1078" s="9" t="s">
        <v>375</v>
      </c>
    </row>
    <row r="1079" spans="1:2" ht="12" hidden="1">
      <c r="A1079" s="9" t="s">
        <v>471</v>
      </c>
      <c r="B1079" s="9" t="s">
        <v>472</v>
      </c>
    </row>
    <row r="1080" spans="1:2" ht="12" hidden="1">
      <c r="A1080" s="9" t="s">
        <v>393</v>
      </c>
      <c r="B1080" s="9" t="s">
        <v>394</v>
      </c>
    </row>
    <row r="1081" spans="1:2" ht="12" hidden="1">
      <c r="A1081" s="9" t="s">
        <v>376</v>
      </c>
      <c r="B1081" s="9" t="s">
        <v>525</v>
      </c>
    </row>
    <row r="1082" spans="1:2" ht="12" hidden="1">
      <c r="A1082" s="9" t="s">
        <v>365</v>
      </c>
      <c r="B1082" s="9" t="s">
        <v>526</v>
      </c>
    </row>
    <row r="1083" spans="1:2" ht="12" hidden="1">
      <c r="A1083" s="9" t="s">
        <v>371</v>
      </c>
      <c r="B1083" s="9" t="s">
        <v>722</v>
      </c>
    </row>
    <row r="1084" spans="1:2" ht="12" hidden="1">
      <c r="A1084" s="9" t="s">
        <v>377</v>
      </c>
      <c r="B1084" s="9" t="s">
        <v>378</v>
      </c>
    </row>
    <row r="1085" spans="1:2" ht="12" hidden="1">
      <c r="A1085" s="9" t="s">
        <v>379</v>
      </c>
      <c r="B1085" s="9" t="s">
        <v>380</v>
      </c>
    </row>
    <row r="1086" spans="1:2" ht="12" hidden="1">
      <c r="A1086" s="9" t="s">
        <v>386</v>
      </c>
      <c r="B1086" s="9" t="s">
        <v>387</v>
      </c>
    </row>
    <row r="1087" spans="1:2" ht="12" hidden="1">
      <c r="A1087" s="9" t="s">
        <v>381</v>
      </c>
      <c r="B1087" s="9" t="s">
        <v>382</v>
      </c>
    </row>
    <row r="1088" spans="1:2" ht="12" hidden="1">
      <c r="A1088" s="9" t="s">
        <v>383</v>
      </c>
      <c r="B1088" s="9" t="s">
        <v>384</v>
      </c>
    </row>
    <row r="1089" spans="1:2" ht="12" hidden="1">
      <c r="A1089" s="9" t="s">
        <v>366</v>
      </c>
      <c r="B1089" s="9" t="s">
        <v>527</v>
      </c>
    </row>
    <row r="1090" spans="1:2" ht="12" hidden="1">
      <c r="A1090" s="9" t="s">
        <v>552</v>
      </c>
      <c r="B1090" s="9" t="s">
        <v>546</v>
      </c>
    </row>
    <row r="1091" spans="1:2" ht="12" hidden="1">
      <c r="A1091" s="9" t="s">
        <v>686</v>
      </c>
      <c r="B1091" s="9" t="s">
        <v>723</v>
      </c>
    </row>
    <row r="1092" spans="1:2" ht="12" hidden="1">
      <c r="A1092" s="9" t="s">
        <v>568</v>
      </c>
      <c r="B1092" s="9" t="s">
        <v>569</v>
      </c>
    </row>
    <row r="1093" spans="1:2" ht="12" hidden="1">
      <c r="A1093" s="9" t="s">
        <v>362</v>
      </c>
      <c r="B1093" s="9" t="s">
        <v>528</v>
      </c>
    </row>
    <row r="1094" spans="1:2" ht="12" hidden="1">
      <c r="A1094" s="9" t="s">
        <v>385</v>
      </c>
      <c r="B1094" s="9" t="s">
        <v>503</v>
      </c>
    </row>
    <row r="1095" spans="1:2" ht="12" hidden="1">
      <c r="A1095" s="9" t="s">
        <v>388</v>
      </c>
      <c r="B1095" s="9" t="s">
        <v>489</v>
      </c>
    </row>
    <row r="1096" spans="1:2" ht="12" hidden="1">
      <c r="A1096" s="9" t="s">
        <v>389</v>
      </c>
      <c r="B1096" s="9" t="s">
        <v>390</v>
      </c>
    </row>
    <row r="1097" spans="1:2" ht="12" hidden="1">
      <c r="A1097" s="9" t="s">
        <v>396</v>
      </c>
      <c r="B1097" s="9" t="s">
        <v>397</v>
      </c>
    </row>
    <row r="1098" spans="1:2" ht="12" hidden="1">
      <c r="A1098" s="9" t="s">
        <v>395</v>
      </c>
      <c r="B1098" s="9" t="s">
        <v>529</v>
      </c>
    </row>
    <row r="1099" spans="1:2" ht="12" hidden="1">
      <c r="A1099" s="9" t="s">
        <v>547</v>
      </c>
      <c r="B1099" s="9" t="s">
        <v>570</v>
      </c>
    </row>
    <row r="1100" spans="1:2" ht="12" hidden="1">
      <c r="A1100" s="9" t="s">
        <v>402</v>
      </c>
      <c r="B1100" s="9" t="s">
        <v>403</v>
      </c>
    </row>
    <row r="1101" spans="1:2" ht="12" hidden="1">
      <c r="A1101" s="9" t="s">
        <v>404</v>
      </c>
      <c r="B1101" s="9" t="s">
        <v>405</v>
      </c>
    </row>
    <row r="1102" spans="1:2" ht="12" hidden="1">
      <c r="A1102" s="9" t="s">
        <v>398</v>
      </c>
      <c r="B1102" s="9" t="s">
        <v>399</v>
      </c>
    </row>
    <row r="1103" spans="1:2" ht="12" hidden="1">
      <c r="A1103" s="9" t="s">
        <v>400</v>
      </c>
      <c r="B1103" s="9" t="s">
        <v>401</v>
      </c>
    </row>
    <row r="1104" spans="1:2" ht="12" hidden="1">
      <c r="A1104" s="9" t="s">
        <v>711</v>
      </c>
      <c r="B1104" s="9" t="s">
        <v>712</v>
      </c>
    </row>
    <row r="1105" spans="1:2" ht="12" hidden="1">
      <c r="A1105" s="9" t="s">
        <v>406</v>
      </c>
      <c r="B1105" s="9" t="s">
        <v>407</v>
      </c>
    </row>
    <row r="1106" spans="1:2" ht="12" hidden="1">
      <c r="A1106" s="9" t="s">
        <v>412</v>
      </c>
      <c r="B1106" s="9" t="s">
        <v>413</v>
      </c>
    </row>
    <row r="1107" spans="1:2" ht="12" hidden="1">
      <c r="A1107" s="9" t="s">
        <v>414</v>
      </c>
      <c r="B1107" s="9" t="s">
        <v>415</v>
      </c>
    </row>
    <row r="1108" spans="1:2" ht="12" hidden="1">
      <c r="A1108" s="9" t="s">
        <v>416</v>
      </c>
      <c r="B1108" s="9" t="s">
        <v>417</v>
      </c>
    </row>
    <row r="1109" spans="1:2" ht="12" hidden="1">
      <c r="A1109" s="9" t="s">
        <v>418</v>
      </c>
      <c r="B1109" s="9" t="s">
        <v>419</v>
      </c>
    </row>
    <row r="1110" spans="1:2" ht="12" hidden="1">
      <c r="A1110" s="9" t="s">
        <v>473</v>
      </c>
      <c r="B1110" s="9" t="s">
        <v>579</v>
      </c>
    </row>
    <row r="1111" spans="1:2" ht="12" hidden="1">
      <c r="A1111" s="9" t="s">
        <v>410</v>
      </c>
      <c r="B1111" s="9" t="s">
        <v>411</v>
      </c>
    </row>
    <row r="1112" spans="1:2" ht="12" hidden="1">
      <c r="A1112" s="9" t="s">
        <v>408</v>
      </c>
      <c r="B1112" s="9" t="s">
        <v>409</v>
      </c>
    </row>
    <row r="1113" spans="1:2" ht="12" hidden="1">
      <c r="A1113" s="9" t="s">
        <v>420</v>
      </c>
      <c r="B1113" s="9" t="s">
        <v>421</v>
      </c>
    </row>
    <row r="1114" spans="1:2" ht="12" hidden="1">
      <c r="A1114" s="9" t="s">
        <v>430</v>
      </c>
      <c r="B1114" s="9" t="s">
        <v>530</v>
      </c>
    </row>
    <row r="1115" spans="1:2" ht="12" hidden="1">
      <c r="A1115" s="9" t="s">
        <v>433</v>
      </c>
      <c r="B1115" s="9" t="s">
        <v>490</v>
      </c>
    </row>
    <row r="1116" spans="1:2" ht="12" hidden="1">
      <c r="A1116" s="9" t="s">
        <v>428</v>
      </c>
      <c r="B1116" s="9" t="s">
        <v>429</v>
      </c>
    </row>
    <row r="1117" spans="1:2" ht="12" hidden="1">
      <c r="A1117" s="9" t="s">
        <v>422</v>
      </c>
      <c r="B1117" s="9" t="s">
        <v>423</v>
      </c>
    </row>
    <row r="1118" spans="1:2" ht="12" hidden="1">
      <c r="A1118" s="9" t="s">
        <v>424</v>
      </c>
      <c r="B1118" s="9" t="s">
        <v>425</v>
      </c>
    </row>
    <row r="1119" spans="1:2" ht="12" hidden="1">
      <c r="A1119" s="9" t="s">
        <v>426</v>
      </c>
      <c r="B1119" s="9" t="s">
        <v>427</v>
      </c>
    </row>
    <row r="1120" spans="1:2" ht="12" hidden="1">
      <c r="A1120" s="9" t="s">
        <v>485</v>
      </c>
      <c r="B1120" s="9" t="s">
        <v>486</v>
      </c>
    </row>
    <row r="1121" spans="1:2" ht="12" hidden="1">
      <c r="A1121" s="9" t="s">
        <v>431</v>
      </c>
      <c r="B1121" s="9" t="s">
        <v>432</v>
      </c>
    </row>
    <row r="1122" spans="1:2" ht="12" hidden="1">
      <c r="A1122" s="9" t="s">
        <v>434</v>
      </c>
      <c r="B1122" s="9" t="s">
        <v>435</v>
      </c>
    </row>
    <row r="1123" spans="1:2" ht="12" hidden="1">
      <c r="A1123" s="9" t="s">
        <v>474</v>
      </c>
      <c r="B1123" s="9" t="s">
        <v>580</v>
      </c>
    </row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</sheetData>
  <printOptions/>
  <pageMargins left="0.34" right="0.31" top="0.3937007874015748" bottom="0.18" header="0.5" footer="0.23"/>
  <pageSetup fitToHeight="3" horizontalDpi="300" verticalDpi="300" orientation="portrait" pageOrder="overThenDown" paperSize="9" scale="80" r:id="rId2"/>
  <rowBreaks count="1" manualBreakCount="1">
    <brk id="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3">
      <selection activeCell="J35" sqref="J35"/>
    </sheetView>
  </sheetViews>
  <sheetFormatPr defaultColWidth="9.140625" defaultRowHeight="12.75"/>
  <cols>
    <col min="1" max="1" width="44.28125" style="0" customWidth="1"/>
    <col min="2" max="6" width="9.28125" style="126" bestFit="1" customWidth="1"/>
    <col min="7" max="7" width="12.57421875" style="126" customWidth="1"/>
    <col min="8" max="8" width="9.8515625" style="126" bestFit="1" customWidth="1"/>
    <col min="9" max="9" width="10.421875" style="126" customWidth="1"/>
    <col min="10" max="10" width="9.8515625" style="126" bestFit="1" customWidth="1"/>
  </cols>
  <sheetData>
    <row r="1" spans="1:3" s="101" customFormat="1" ht="15">
      <c r="A1" s="98" t="s">
        <v>809</v>
      </c>
      <c r="B1" s="99"/>
      <c r="C1" s="100"/>
    </row>
    <row r="2" spans="1:4" ht="15">
      <c r="A2" s="86" t="s">
        <v>810</v>
      </c>
      <c r="B2" s="125"/>
      <c r="C2" s="125"/>
      <c r="D2" s="125"/>
    </row>
    <row r="3" spans="1:10" ht="14.25">
      <c r="A3" s="160" t="s">
        <v>811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4.25">
      <c r="A4" s="160" t="s">
        <v>813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4" ht="15">
      <c r="A5" s="87" t="s">
        <v>724</v>
      </c>
      <c r="B5" s="127"/>
      <c r="C5" s="128"/>
      <c r="D5" s="128"/>
    </row>
    <row r="6" spans="1:10" ht="14.25">
      <c r="A6" s="88"/>
      <c r="B6" s="129"/>
      <c r="C6" s="129"/>
      <c r="D6" s="129"/>
      <c r="E6" s="129"/>
      <c r="F6" s="130"/>
      <c r="G6" s="130"/>
      <c r="H6" s="129"/>
      <c r="I6" s="124"/>
      <c r="J6" s="124"/>
    </row>
    <row r="7" spans="1:10" ht="12.75">
      <c r="A7" s="89"/>
      <c r="B7" s="131"/>
      <c r="C7" s="131"/>
      <c r="D7" s="131"/>
      <c r="E7" s="131"/>
      <c r="F7" s="132"/>
      <c r="G7" s="132"/>
      <c r="H7" s="131"/>
      <c r="I7" s="133"/>
      <c r="J7" s="133"/>
    </row>
    <row r="8" spans="1:10" ht="12.75">
      <c r="A8" s="90"/>
      <c r="B8" s="134"/>
      <c r="C8" s="132"/>
      <c r="D8" s="132" t="s">
        <v>725</v>
      </c>
      <c r="E8" s="132"/>
      <c r="F8" s="132"/>
      <c r="G8" s="132"/>
      <c r="H8" s="134"/>
      <c r="I8" s="133"/>
      <c r="J8" s="133"/>
    </row>
    <row r="9" spans="1:10" ht="12.75">
      <c r="A9" s="90"/>
      <c r="B9" s="134"/>
      <c r="C9" s="132" t="s">
        <v>726</v>
      </c>
      <c r="D9" s="132" t="s">
        <v>727</v>
      </c>
      <c r="E9" s="132" t="s">
        <v>728</v>
      </c>
      <c r="F9" s="132" t="s">
        <v>654</v>
      </c>
      <c r="G9" s="132" t="s">
        <v>729</v>
      </c>
      <c r="H9" s="132" t="s">
        <v>730</v>
      </c>
      <c r="I9" s="132" t="s">
        <v>731</v>
      </c>
      <c r="J9" s="133"/>
    </row>
    <row r="10" spans="1:10" ht="12.75">
      <c r="A10" s="90"/>
      <c r="B10" s="132" t="s">
        <v>654</v>
      </c>
      <c r="C10" s="132" t="s">
        <v>732</v>
      </c>
      <c r="D10" s="135" t="s">
        <v>733</v>
      </c>
      <c r="E10" s="132" t="s">
        <v>732</v>
      </c>
      <c r="F10" s="132" t="s">
        <v>734</v>
      </c>
      <c r="G10" s="132" t="s">
        <v>735</v>
      </c>
      <c r="H10" s="132" t="s">
        <v>736</v>
      </c>
      <c r="I10" s="132" t="s">
        <v>737</v>
      </c>
      <c r="J10" s="132" t="s">
        <v>738</v>
      </c>
    </row>
    <row r="11" spans="1:10" ht="12.75">
      <c r="A11" s="91"/>
      <c r="B11" s="133"/>
      <c r="C11" s="136"/>
      <c r="D11" s="136"/>
      <c r="E11" s="136"/>
      <c r="F11" s="136"/>
      <c r="G11" s="136"/>
      <c r="H11" s="136"/>
      <c r="I11" s="133"/>
      <c r="J11" s="133"/>
    </row>
    <row r="12" spans="1:10" ht="12.75">
      <c r="A12" s="92"/>
      <c r="B12" s="137"/>
      <c r="C12" s="137"/>
      <c r="D12" s="137"/>
      <c r="E12" s="138"/>
      <c r="F12" s="138"/>
      <c r="G12" s="138"/>
      <c r="H12" s="138"/>
      <c r="I12" s="136"/>
      <c r="J12" s="136"/>
    </row>
    <row r="13" spans="1:10" ht="12.75">
      <c r="A13" s="93" t="s">
        <v>739</v>
      </c>
      <c r="B13" s="139">
        <v>20377128</v>
      </c>
      <c r="C13" s="139">
        <v>299157</v>
      </c>
      <c r="D13" s="140" t="s">
        <v>740</v>
      </c>
      <c r="E13" s="139">
        <v>42776</v>
      </c>
      <c r="F13" s="139">
        <v>23627302</v>
      </c>
      <c r="G13" s="139">
        <v>1292</v>
      </c>
      <c r="H13" s="139">
        <v>-16766551</v>
      </c>
      <c r="I13" s="139">
        <v>-10930150</v>
      </c>
      <c r="J13" s="139">
        <f>SUM(B13:I13)</f>
        <v>16650954</v>
      </c>
    </row>
    <row r="14" spans="1:10" ht="12.75">
      <c r="A14" s="94" t="s">
        <v>741</v>
      </c>
      <c r="B14" s="140" t="s">
        <v>740</v>
      </c>
      <c r="C14" s="140">
        <v>-43117</v>
      </c>
      <c r="D14" s="140" t="s">
        <v>740</v>
      </c>
      <c r="E14" s="140">
        <v>-42454</v>
      </c>
      <c r="F14" s="140">
        <v>-2624268</v>
      </c>
      <c r="G14" s="140" t="s">
        <v>740</v>
      </c>
      <c r="H14" s="140">
        <v>1343715</v>
      </c>
      <c r="I14" s="140">
        <v>1404757</v>
      </c>
      <c r="J14" s="140">
        <f>SUM(B14:I14)</f>
        <v>38633</v>
      </c>
    </row>
    <row r="15" spans="1:10" ht="12.75">
      <c r="A15" s="94" t="s">
        <v>808</v>
      </c>
      <c r="B15" s="140" t="s">
        <v>740</v>
      </c>
      <c r="C15" s="140" t="s">
        <v>740</v>
      </c>
      <c r="D15" s="140" t="s">
        <v>740</v>
      </c>
      <c r="E15" s="140" t="s">
        <v>740</v>
      </c>
      <c r="F15" s="140" t="s">
        <v>740</v>
      </c>
      <c r="G15" s="140" t="s">
        <v>740</v>
      </c>
      <c r="H15" s="140" t="s">
        <v>740</v>
      </c>
      <c r="I15" s="140" t="s">
        <v>740</v>
      </c>
      <c r="J15" s="140">
        <f>SUM(B15:I15)</f>
        <v>0</v>
      </c>
    </row>
    <row r="16" spans="1:10" ht="12.75">
      <c r="A16" s="94" t="s">
        <v>742</v>
      </c>
      <c r="B16" s="140" t="s">
        <v>740</v>
      </c>
      <c r="C16" s="140" t="s">
        <v>740</v>
      </c>
      <c r="D16" s="140" t="s">
        <v>740</v>
      </c>
      <c r="E16" s="140" t="s">
        <v>740</v>
      </c>
      <c r="F16" s="140" t="s">
        <v>740</v>
      </c>
      <c r="G16" s="140" t="s">
        <v>740</v>
      </c>
      <c r="H16" s="141">
        <v>-5159785</v>
      </c>
      <c r="I16" s="140" t="s">
        <v>740</v>
      </c>
      <c r="J16" s="140">
        <f aca="true" t="shared" si="0" ref="J16:J22">SUM(B16:I16)</f>
        <v>-5159785</v>
      </c>
    </row>
    <row r="17" spans="1:10" ht="12.75">
      <c r="A17" s="94" t="s">
        <v>743</v>
      </c>
      <c r="B17" s="140" t="s">
        <v>740</v>
      </c>
      <c r="C17" s="140" t="s">
        <v>740</v>
      </c>
      <c r="D17" s="140" t="s">
        <v>740</v>
      </c>
      <c r="E17" s="140" t="s">
        <v>740</v>
      </c>
      <c r="F17" s="140" t="s">
        <v>740</v>
      </c>
      <c r="G17" s="140" t="s">
        <v>740</v>
      </c>
      <c r="H17" s="140" t="s">
        <v>740</v>
      </c>
      <c r="I17" s="140" t="s">
        <v>740</v>
      </c>
      <c r="J17" s="140">
        <f t="shared" si="0"/>
        <v>0</v>
      </c>
    </row>
    <row r="18" spans="1:10" ht="12.75">
      <c r="A18" s="95" t="s">
        <v>744</v>
      </c>
      <c r="B18" s="140" t="s">
        <v>740</v>
      </c>
      <c r="C18" s="140" t="s">
        <v>740</v>
      </c>
      <c r="D18" s="140" t="s">
        <v>740</v>
      </c>
      <c r="E18" s="140" t="s">
        <v>740</v>
      </c>
      <c r="F18" s="140" t="s">
        <v>740</v>
      </c>
      <c r="G18" s="140" t="s">
        <v>740</v>
      </c>
      <c r="H18" s="140" t="s">
        <v>740</v>
      </c>
      <c r="I18" s="140" t="s">
        <v>740</v>
      </c>
      <c r="J18" s="140">
        <f t="shared" si="0"/>
        <v>0</v>
      </c>
    </row>
    <row r="19" spans="1:10" ht="12.75">
      <c r="A19" s="96" t="s">
        <v>745</v>
      </c>
      <c r="B19" s="140" t="s">
        <v>740</v>
      </c>
      <c r="C19" s="140" t="s">
        <v>740</v>
      </c>
      <c r="D19" s="140" t="s">
        <v>740</v>
      </c>
      <c r="E19" s="140" t="s">
        <v>740</v>
      </c>
      <c r="F19" s="140" t="s">
        <v>740</v>
      </c>
      <c r="G19" s="140" t="s">
        <v>740</v>
      </c>
      <c r="H19" s="140" t="s">
        <v>740</v>
      </c>
      <c r="I19" s="141" t="s">
        <v>740</v>
      </c>
      <c r="J19" s="140">
        <f t="shared" si="0"/>
        <v>0</v>
      </c>
    </row>
    <row r="20" spans="1:10" ht="12.75">
      <c r="A20" s="95" t="s">
        <v>746</v>
      </c>
      <c r="B20" s="140" t="s">
        <v>740</v>
      </c>
      <c r="C20" s="140" t="s">
        <v>740</v>
      </c>
      <c r="D20" s="140" t="s">
        <v>740</v>
      </c>
      <c r="E20" s="140" t="s">
        <v>740</v>
      </c>
      <c r="F20" s="140" t="s">
        <v>740</v>
      </c>
      <c r="G20" s="140" t="s">
        <v>740</v>
      </c>
      <c r="H20" s="140">
        <v>15422836</v>
      </c>
      <c r="I20" s="141">
        <v>-15422836</v>
      </c>
      <c r="J20" s="140">
        <f t="shared" si="0"/>
        <v>0</v>
      </c>
    </row>
    <row r="21" spans="1:10" ht="12.75">
      <c r="A21" s="90" t="s">
        <v>747</v>
      </c>
      <c r="B21" s="140" t="s">
        <v>740</v>
      </c>
      <c r="C21" s="140" t="s">
        <v>740</v>
      </c>
      <c r="D21" s="140" t="s">
        <v>740</v>
      </c>
      <c r="E21" s="140" t="s">
        <v>740</v>
      </c>
      <c r="F21" s="140" t="s">
        <v>740</v>
      </c>
      <c r="G21" s="140">
        <v>-1289</v>
      </c>
      <c r="H21" s="140" t="s">
        <v>740</v>
      </c>
      <c r="I21" s="140" t="s">
        <v>740</v>
      </c>
      <c r="J21" s="140">
        <f t="shared" si="0"/>
        <v>-1289</v>
      </c>
    </row>
    <row r="22" spans="1:10" ht="12.75">
      <c r="A22" s="90" t="s">
        <v>748</v>
      </c>
      <c r="B22" s="140" t="s">
        <v>740</v>
      </c>
      <c r="C22" s="140" t="s">
        <v>740</v>
      </c>
      <c r="D22" s="140" t="s">
        <v>740</v>
      </c>
      <c r="E22" s="140" t="s">
        <v>740</v>
      </c>
      <c r="F22" s="140" t="s">
        <v>740</v>
      </c>
      <c r="G22" s="140" t="s">
        <v>740</v>
      </c>
      <c r="H22" s="140" t="s">
        <v>740</v>
      </c>
      <c r="I22" s="140" t="s">
        <v>740</v>
      </c>
      <c r="J22" s="140">
        <f t="shared" si="0"/>
        <v>0</v>
      </c>
    </row>
    <row r="23" spans="1:10" ht="18" customHeight="1" thickBot="1">
      <c r="A23" s="97" t="s">
        <v>806</v>
      </c>
      <c r="B23" s="142">
        <f aca="true" t="shared" si="1" ref="B23:I23">SUM(B13:B22)</f>
        <v>20377128</v>
      </c>
      <c r="C23" s="142">
        <f t="shared" si="1"/>
        <v>256040</v>
      </c>
      <c r="D23" s="142">
        <f t="shared" si="1"/>
        <v>0</v>
      </c>
      <c r="E23" s="142">
        <f t="shared" si="1"/>
        <v>322</v>
      </c>
      <c r="F23" s="142">
        <f t="shared" si="1"/>
        <v>21003034</v>
      </c>
      <c r="G23" s="142">
        <f t="shared" si="1"/>
        <v>3</v>
      </c>
      <c r="H23" s="142">
        <f t="shared" si="1"/>
        <v>-5159785</v>
      </c>
      <c r="I23" s="142">
        <f t="shared" si="1"/>
        <v>-24948229</v>
      </c>
      <c r="J23" s="142">
        <f>SUM(J13:J22)</f>
        <v>11528513</v>
      </c>
    </row>
    <row r="24" spans="1:10" ht="18" customHeight="1" thickTop="1">
      <c r="A24" s="123"/>
      <c r="B24" s="143"/>
      <c r="C24" s="143"/>
      <c r="D24" s="143"/>
      <c r="E24" s="143"/>
      <c r="F24" s="143"/>
      <c r="G24" s="143"/>
      <c r="H24" s="143"/>
      <c r="I24" s="143"/>
      <c r="J24" s="143"/>
    </row>
    <row r="25" spans="1:10" ht="12.75">
      <c r="A25" s="93" t="s">
        <v>802</v>
      </c>
      <c r="B25" s="139">
        <v>20377128</v>
      </c>
      <c r="C25" s="139">
        <v>256040</v>
      </c>
      <c r="D25" s="154">
        <v>24446363</v>
      </c>
      <c r="E25" s="139">
        <v>322</v>
      </c>
      <c r="F25" s="139">
        <v>21003034</v>
      </c>
      <c r="G25" s="139">
        <v>-10300</v>
      </c>
      <c r="H25" s="139">
        <v>-25006051</v>
      </c>
      <c r="I25" s="139">
        <v>-24948229</v>
      </c>
      <c r="J25" s="139">
        <f aca="true" t="shared" si="2" ref="J25:J34">SUM(B25:I25)</f>
        <v>16118307</v>
      </c>
    </row>
    <row r="26" spans="1:10" ht="12.75">
      <c r="A26" s="94" t="s">
        <v>741</v>
      </c>
      <c r="B26" s="140" t="s">
        <v>740</v>
      </c>
      <c r="C26" s="140" t="s">
        <v>740</v>
      </c>
      <c r="D26" s="140" t="s">
        <v>740</v>
      </c>
      <c r="E26" s="140" t="s">
        <v>740</v>
      </c>
      <c r="F26" s="140" t="s">
        <v>740</v>
      </c>
      <c r="G26" s="140" t="s">
        <v>740</v>
      </c>
      <c r="H26" s="140" t="s">
        <v>740</v>
      </c>
      <c r="I26" s="140" t="s">
        <v>740</v>
      </c>
      <c r="J26" s="140">
        <f t="shared" si="2"/>
        <v>0</v>
      </c>
    </row>
    <row r="27" spans="1:10" ht="12.75">
      <c r="A27" s="94" t="s">
        <v>808</v>
      </c>
      <c r="B27" s="140">
        <v>6772872</v>
      </c>
      <c r="C27" s="140" t="s">
        <v>740</v>
      </c>
      <c r="D27" s="140" t="s">
        <v>740</v>
      </c>
      <c r="E27" s="140" t="s">
        <v>740</v>
      </c>
      <c r="F27" s="140" t="s">
        <v>740</v>
      </c>
      <c r="G27" s="140" t="s">
        <v>740</v>
      </c>
      <c r="H27" s="140" t="s">
        <v>740</v>
      </c>
      <c r="I27" s="140" t="s">
        <v>740</v>
      </c>
      <c r="J27" s="140">
        <f t="shared" si="2"/>
        <v>6772872</v>
      </c>
    </row>
    <row r="28" spans="1:10" ht="12.75">
      <c r="A28" s="94" t="s">
        <v>742</v>
      </c>
      <c r="B28" s="140" t="s">
        <v>740</v>
      </c>
      <c r="C28" s="140" t="s">
        <v>740</v>
      </c>
      <c r="D28" s="140" t="s">
        <v>740</v>
      </c>
      <c r="E28" s="140" t="s">
        <v>740</v>
      </c>
      <c r="F28" s="140" t="s">
        <v>740</v>
      </c>
      <c r="G28" s="140" t="s">
        <v>740</v>
      </c>
      <c r="H28" s="140">
        <v>-3383859</v>
      </c>
      <c r="I28" s="140" t="s">
        <v>740</v>
      </c>
      <c r="J28" s="140">
        <f t="shared" si="2"/>
        <v>-3383859</v>
      </c>
    </row>
    <row r="29" spans="1:10" ht="12.75">
      <c r="A29" s="94" t="s">
        <v>743</v>
      </c>
      <c r="B29" s="140" t="s">
        <v>740</v>
      </c>
      <c r="C29" s="140" t="s">
        <v>740</v>
      </c>
      <c r="D29" s="140" t="s">
        <v>740</v>
      </c>
      <c r="E29" s="140" t="s">
        <v>740</v>
      </c>
      <c r="F29" s="140" t="s">
        <v>740</v>
      </c>
      <c r="G29" s="140" t="s">
        <v>740</v>
      </c>
      <c r="H29" s="140" t="s">
        <v>740</v>
      </c>
      <c r="I29" s="140" t="s">
        <v>740</v>
      </c>
      <c r="J29" s="140">
        <f t="shared" si="2"/>
        <v>0</v>
      </c>
    </row>
    <row r="30" spans="1:10" ht="12.75">
      <c r="A30" s="95" t="s">
        <v>744</v>
      </c>
      <c r="B30" s="140" t="s">
        <v>740</v>
      </c>
      <c r="C30" s="140" t="s">
        <v>740</v>
      </c>
      <c r="D30" s="140" t="s">
        <v>740</v>
      </c>
      <c r="E30" s="140" t="s">
        <v>740</v>
      </c>
      <c r="F30" s="140" t="s">
        <v>740</v>
      </c>
      <c r="G30" s="140" t="s">
        <v>740</v>
      </c>
      <c r="H30" s="140" t="s">
        <v>740</v>
      </c>
      <c r="I30" s="140" t="s">
        <v>740</v>
      </c>
      <c r="J30" s="140">
        <f t="shared" si="2"/>
        <v>0</v>
      </c>
    </row>
    <row r="31" spans="1:10" ht="12.75">
      <c r="A31" s="96" t="s">
        <v>807</v>
      </c>
      <c r="B31" s="140" t="s">
        <v>740</v>
      </c>
      <c r="C31" s="140" t="s">
        <v>740</v>
      </c>
      <c r="D31" s="140" t="s">
        <v>740</v>
      </c>
      <c r="E31" s="140" t="s">
        <v>740</v>
      </c>
      <c r="F31" s="140" t="s">
        <v>740</v>
      </c>
      <c r="G31" s="140" t="s">
        <v>740</v>
      </c>
      <c r="H31" s="140" t="s">
        <v>740</v>
      </c>
      <c r="I31" s="140" t="s">
        <v>740</v>
      </c>
      <c r="J31" s="140">
        <f t="shared" si="2"/>
        <v>0</v>
      </c>
    </row>
    <row r="32" spans="1:10" ht="12.75">
      <c r="A32" s="95" t="s">
        <v>746</v>
      </c>
      <c r="B32" s="140" t="s">
        <v>740</v>
      </c>
      <c r="C32" s="140" t="s">
        <v>740</v>
      </c>
      <c r="D32" s="140" t="s">
        <v>740</v>
      </c>
      <c r="E32" s="140" t="s">
        <v>740</v>
      </c>
      <c r="F32" s="140" t="s">
        <v>740</v>
      </c>
      <c r="G32" s="140" t="s">
        <v>740</v>
      </c>
      <c r="H32" s="140">
        <v>25006051</v>
      </c>
      <c r="I32" s="140">
        <v>-25006051</v>
      </c>
      <c r="J32" s="140">
        <f t="shared" si="2"/>
        <v>0</v>
      </c>
    </row>
    <row r="33" spans="1:10" ht="12.75">
      <c r="A33" s="90" t="s">
        <v>747</v>
      </c>
      <c r="B33" s="140" t="s">
        <v>740</v>
      </c>
      <c r="C33" s="140" t="s">
        <v>740</v>
      </c>
      <c r="D33" s="140" t="s">
        <v>740</v>
      </c>
      <c r="E33" s="140" t="s">
        <v>740</v>
      </c>
      <c r="F33" s="140" t="s">
        <v>740</v>
      </c>
      <c r="G33" s="140">
        <v>655</v>
      </c>
      <c r="H33" s="140" t="s">
        <v>740</v>
      </c>
      <c r="I33" s="140" t="s">
        <v>740</v>
      </c>
      <c r="J33" s="140">
        <f t="shared" si="2"/>
        <v>655</v>
      </c>
    </row>
    <row r="34" spans="1:10" ht="12.75">
      <c r="A34" s="90" t="s">
        <v>748</v>
      </c>
      <c r="B34" s="140" t="s">
        <v>740</v>
      </c>
      <c r="C34" s="140" t="s">
        <v>740</v>
      </c>
      <c r="D34" s="140" t="s">
        <v>740</v>
      </c>
      <c r="E34" s="140" t="s">
        <v>740</v>
      </c>
      <c r="F34" s="140" t="s">
        <v>740</v>
      </c>
      <c r="G34" s="140" t="s">
        <v>740</v>
      </c>
      <c r="H34" s="140" t="s">
        <v>740</v>
      </c>
      <c r="I34" s="140" t="s">
        <v>740</v>
      </c>
      <c r="J34" s="140">
        <f t="shared" si="2"/>
        <v>0</v>
      </c>
    </row>
    <row r="35" spans="1:10" ht="18" customHeight="1" thickBot="1">
      <c r="A35" s="97" t="s">
        <v>803</v>
      </c>
      <c r="B35" s="142">
        <f aca="true" t="shared" si="3" ref="B35:J35">SUM(B25:B34)</f>
        <v>27150000</v>
      </c>
      <c r="C35" s="142">
        <f t="shared" si="3"/>
        <v>256040</v>
      </c>
      <c r="D35" s="142">
        <f t="shared" si="3"/>
        <v>24446363</v>
      </c>
      <c r="E35" s="142">
        <f t="shared" si="3"/>
        <v>322</v>
      </c>
      <c r="F35" s="142">
        <f t="shared" si="3"/>
        <v>21003034</v>
      </c>
      <c r="G35" s="142">
        <f t="shared" si="3"/>
        <v>-9645</v>
      </c>
      <c r="H35" s="142">
        <f t="shared" si="3"/>
        <v>-3383859</v>
      </c>
      <c r="I35" s="142">
        <f t="shared" si="3"/>
        <v>-49954280</v>
      </c>
      <c r="J35" s="142">
        <f t="shared" si="3"/>
        <v>19507975</v>
      </c>
    </row>
    <row r="36" ht="13.5" thickTop="1"/>
  </sheetData>
  <mergeCells count="2">
    <mergeCell ref="A3:J3"/>
    <mergeCell ref="A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workbookViewId="0" topLeftCell="A1">
      <selection activeCell="D5" sqref="D5"/>
    </sheetView>
  </sheetViews>
  <sheetFormatPr defaultColWidth="9.140625" defaultRowHeight="12.75"/>
  <cols>
    <col min="1" max="1" width="48.28125" style="101" customWidth="1"/>
    <col min="2" max="2" width="10.57421875" style="101" customWidth="1"/>
    <col min="3" max="4" width="12.421875" style="120" customWidth="1"/>
    <col min="5" max="16384" width="9.140625" style="101" customWidth="1"/>
  </cols>
  <sheetData>
    <row r="1" spans="1:4" ht="15">
      <c r="A1" s="98" t="s">
        <v>809</v>
      </c>
      <c r="B1" s="99"/>
      <c r="C1" s="100"/>
      <c r="D1" s="100"/>
    </row>
    <row r="2" spans="1:4" ht="15">
      <c r="A2" s="86" t="s">
        <v>810</v>
      </c>
      <c r="B2" s="102"/>
      <c r="C2" s="103"/>
      <c r="D2" s="103"/>
    </row>
    <row r="3" spans="1:5" ht="14.25">
      <c r="A3" s="162" t="s">
        <v>811</v>
      </c>
      <c r="B3" s="163"/>
      <c r="C3" s="163"/>
      <c r="D3" s="163"/>
      <c r="E3" s="163"/>
    </row>
    <row r="4" spans="1:5" ht="14.25">
      <c r="A4" s="162" t="s">
        <v>812</v>
      </c>
      <c r="B4" s="163"/>
      <c r="C4" s="163"/>
      <c r="D4" s="163"/>
      <c r="E4" s="163"/>
    </row>
    <row r="5" spans="1:4" ht="15">
      <c r="A5" s="104" t="s">
        <v>724</v>
      </c>
      <c r="B5" s="105"/>
      <c r="C5" s="106"/>
      <c r="D5" s="106"/>
    </row>
    <row r="6" spans="1:4" ht="15">
      <c r="A6" s="107"/>
      <c r="B6" s="105"/>
      <c r="C6" s="106"/>
      <c r="D6" s="106"/>
    </row>
    <row r="7" spans="1:4" ht="12.75">
      <c r="A7" s="108"/>
      <c r="B7" s="108"/>
      <c r="C7" s="109"/>
      <c r="D7" s="109"/>
    </row>
    <row r="8" spans="1:4" ht="12.75">
      <c r="A8" s="110" t="s">
        <v>749</v>
      </c>
      <c r="B8" s="111" t="s">
        <v>750</v>
      </c>
      <c r="C8" s="112">
        <v>38807</v>
      </c>
      <c r="D8" s="112">
        <v>38442</v>
      </c>
    </row>
    <row r="9" spans="1:4" ht="12.75">
      <c r="A9" s="113" t="s">
        <v>751</v>
      </c>
      <c r="B9" s="108"/>
      <c r="C9" s="114"/>
      <c r="D9" s="114"/>
    </row>
    <row r="10" spans="1:4" ht="12.75">
      <c r="A10" s="108"/>
      <c r="B10" s="108"/>
      <c r="C10" s="114"/>
      <c r="D10" s="114"/>
    </row>
    <row r="11" spans="1:4" s="116" customFormat="1" ht="12.75">
      <c r="A11" s="115" t="s">
        <v>752</v>
      </c>
      <c r="B11" s="144"/>
      <c r="C11" s="144">
        <v>-3383858</v>
      </c>
      <c r="D11" s="144">
        <v>-5159785</v>
      </c>
    </row>
    <row r="12" spans="1:4" ht="12.75">
      <c r="A12" s="108"/>
      <c r="B12" s="145"/>
      <c r="C12" s="145"/>
      <c r="D12" s="145"/>
    </row>
    <row r="13" spans="1:4" ht="12.75">
      <c r="A13" s="117" t="s">
        <v>753</v>
      </c>
      <c r="B13" s="145"/>
      <c r="C13" s="145"/>
      <c r="D13" s="145"/>
    </row>
    <row r="14" spans="1:4" ht="12.75">
      <c r="A14" s="108" t="s">
        <v>754</v>
      </c>
      <c r="B14" s="145" t="s">
        <v>755</v>
      </c>
      <c r="C14" s="145">
        <v>980778</v>
      </c>
      <c r="D14" s="145">
        <v>1046985</v>
      </c>
    </row>
    <row r="15" spans="1:4" ht="12.75">
      <c r="A15" s="108" t="s">
        <v>756</v>
      </c>
      <c r="B15" s="145">
        <v>20</v>
      </c>
      <c r="C15" s="145">
        <v>10660</v>
      </c>
      <c r="D15" s="145">
        <v>11355</v>
      </c>
    </row>
    <row r="16" spans="1:4" ht="12.75">
      <c r="A16" s="108" t="s">
        <v>757</v>
      </c>
      <c r="B16" s="145">
        <v>41</v>
      </c>
      <c r="C16" s="152" t="s">
        <v>740</v>
      </c>
      <c r="D16" s="152" t="s">
        <v>740</v>
      </c>
    </row>
    <row r="17" spans="1:4" ht="12.75">
      <c r="A17" s="108" t="s">
        <v>758</v>
      </c>
      <c r="B17" s="145" t="s">
        <v>759</v>
      </c>
      <c r="C17" s="145">
        <v>1103290</v>
      </c>
      <c r="D17" s="152" t="s">
        <v>740</v>
      </c>
    </row>
    <row r="18" spans="1:4" ht="12.75">
      <c r="A18" s="108" t="s">
        <v>760</v>
      </c>
      <c r="B18" s="145">
        <v>23</v>
      </c>
      <c r="C18" s="145">
        <v>-2985</v>
      </c>
      <c r="D18" s="145">
        <v>273331</v>
      </c>
    </row>
    <row r="19" spans="1:4" ht="12.75">
      <c r="A19" s="108" t="s">
        <v>761</v>
      </c>
      <c r="B19" s="145"/>
      <c r="C19" s="145">
        <v>-1189780</v>
      </c>
      <c r="D19" s="145">
        <v>-498273</v>
      </c>
    </row>
    <row r="20" spans="1:4" ht="12.75">
      <c r="A20" s="108" t="s">
        <v>762</v>
      </c>
      <c r="B20" s="145"/>
      <c r="C20" s="145">
        <v>43673</v>
      </c>
      <c r="D20" s="145">
        <v>415077</v>
      </c>
    </row>
    <row r="21" spans="1:4" ht="12.75">
      <c r="A21" s="108" t="s">
        <v>814</v>
      </c>
      <c r="B21" s="145">
        <v>38</v>
      </c>
      <c r="C21" s="145">
        <v>-4515</v>
      </c>
      <c r="D21" s="152" t="s">
        <v>740</v>
      </c>
    </row>
    <row r="22" spans="1:4" ht="12.75">
      <c r="A22" s="108" t="s">
        <v>815</v>
      </c>
      <c r="B22" s="145"/>
      <c r="C22" s="152" t="s">
        <v>740</v>
      </c>
      <c r="D22" s="145">
        <v>-151368</v>
      </c>
    </row>
    <row r="23" spans="1:4" ht="12.75">
      <c r="A23" s="108" t="s">
        <v>763</v>
      </c>
      <c r="B23" s="145"/>
      <c r="C23" s="145">
        <v>412</v>
      </c>
      <c r="D23" s="145">
        <v>46130</v>
      </c>
    </row>
    <row r="24" spans="1:4" s="116" customFormat="1" ht="12.75">
      <c r="A24" s="115" t="s">
        <v>764</v>
      </c>
      <c r="B24" s="144"/>
      <c r="C24" s="144">
        <f>SUM(C11:C23)</f>
        <v>-2442325</v>
      </c>
      <c r="D24" s="144">
        <f>SUM(D11:D23)</f>
        <v>-4016548</v>
      </c>
    </row>
    <row r="25" spans="1:4" s="116" customFormat="1" ht="12.75">
      <c r="A25" s="118" t="s">
        <v>765</v>
      </c>
      <c r="B25" s="144"/>
      <c r="C25" s="144"/>
      <c r="D25" s="144"/>
    </row>
    <row r="26" spans="1:4" s="116" customFormat="1" ht="12.75">
      <c r="A26" s="119" t="s">
        <v>766</v>
      </c>
      <c r="B26" s="146">
        <v>7</v>
      </c>
      <c r="C26" s="146">
        <v>-510616</v>
      </c>
      <c r="D26" s="146">
        <v>865466</v>
      </c>
    </row>
    <row r="27" spans="1:4" ht="12.75">
      <c r="A27" s="108" t="s">
        <v>767</v>
      </c>
      <c r="B27" s="145">
        <v>9</v>
      </c>
      <c r="C27" s="145">
        <v>-26104</v>
      </c>
      <c r="D27" s="145">
        <v>483406</v>
      </c>
    </row>
    <row r="28" spans="1:4" ht="12.75">
      <c r="A28" s="108" t="s">
        <v>768</v>
      </c>
      <c r="B28" s="145">
        <v>10</v>
      </c>
      <c r="C28" s="145">
        <v>663808</v>
      </c>
      <c r="D28" s="145">
        <v>435172</v>
      </c>
    </row>
    <row r="29" spans="1:4" ht="12.75">
      <c r="A29" s="108" t="s">
        <v>769</v>
      </c>
      <c r="B29" s="145"/>
      <c r="C29" s="145">
        <v>-207544</v>
      </c>
      <c r="D29" s="145">
        <v>432682</v>
      </c>
    </row>
    <row r="30" spans="1:4" ht="12.75">
      <c r="A30" s="108" t="s">
        <v>770</v>
      </c>
      <c r="B30" s="145">
        <v>12</v>
      </c>
      <c r="C30" s="145">
        <v>3680730</v>
      </c>
      <c r="D30" s="145">
        <v>15065832</v>
      </c>
    </row>
    <row r="31" spans="1:4" ht="12.75">
      <c r="A31" s="108" t="s">
        <v>771</v>
      </c>
      <c r="B31" s="145">
        <v>7</v>
      </c>
      <c r="C31" s="145">
        <v>-3471166</v>
      </c>
      <c r="D31" s="145">
        <v>-8750393</v>
      </c>
    </row>
    <row r="32" spans="1:4" ht="12.75">
      <c r="A32" s="108" t="s">
        <v>772</v>
      </c>
      <c r="B32" s="145">
        <v>9</v>
      </c>
      <c r="C32" s="145">
        <v>-1453211</v>
      </c>
      <c r="D32" s="145">
        <v>-5302225</v>
      </c>
    </row>
    <row r="33" spans="1:4" ht="12.75">
      <c r="A33" s="108" t="s">
        <v>773</v>
      </c>
      <c r="B33" s="145">
        <v>21</v>
      </c>
      <c r="C33" s="145">
        <v>689032</v>
      </c>
      <c r="D33" s="145">
        <v>-805997</v>
      </c>
    </row>
    <row r="34" spans="1:4" ht="12.75">
      <c r="A34" s="108" t="s">
        <v>774</v>
      </c>
      <c r="B34" s="145">
        <v>23</v>
      </c>
      <c r="C34" s="145">
        <v>-38943</v>
      </c>
      <c r="D34" s="145">
        <v>-522508</v>
      </c>
    </row>
    <row r="35" spans="1:4" ht="12.75">
      <c r="A35" s="108" t="s">
        <v>775</v>
      </c>
      <c r="B35" s="145"/>
      <c r="C35" s="145" t="s">
        <v>740</v>
      </c>
      <c r="D35" s="145" t="s">
        <v>740</v>
      </c>
    </row>
    <row r="36" spans="1:4" ht="12.75">
      <c r="A36" s="108" t="s">
        <v>776</v>
      </c>
      <c r="B36" s="145"/>
      <c r="C36" s="145">
        <v>180226</v>
      </c>
      <c r="D36" s="145">
        <v>-1994925</v>
      </c>
    </row>
    <row r="37" spans="1:4" ht="12.75">
      <c r="A37" s="108" t="s">
        <v>777</v>
      </c>
      <c r="B37" s="145"/>
      <c r="C37" s="145" t="s">
        <v>740</v>
      </c>
      <c r="D37" s="145" t="s">
        <v>740</v>
      </c>
    </row>
    <row r="38" spans="1:4" ht="12.75">
      <c r="A38" s="121" t="s">
        <v>778</v>
      </c>
      <c r="B38" s="147"/>
      <c r="C38" s="147">
        <f>SUM(C24:C37)</f>
        <v>-2936113</v>
      </c>
      <c r="D38" s="147">
        <f>SUM(D24:D37)</f>
        <v>-4110038</v>
      </c>
    </row>
    <row r="39" spans="1:4" s="116" customFormat="1" ht="12.75">
      <c r="A39" s="115"/>
      <c r="B39" s="144"/>
      <c r="C39" s="144"/>
      <c r="D39" s="144"/>
    </row>
    <row r="40" spans="1:4" ht="12.75">
      <c r="A40" s="118" t="s">
        <v>779</v>
      </c>
      <c r="B40" s="145"/>
      <c r="C40" s="145"/>
      <c r="D40" s="145"/>
    </row>
    <row r="41" spans="1:4" ht="12.75">
      <c r="A41" s="108" t="s">
        <v>780</v>
      </c>
      <c r="B41" s="145">
        <v>19</v>
      </c>
      <c r="C41" s="145">
        <v>-42539</v>
      </c>
      <c r="D41" s="145">
        <v>-4859</v>
      </c>
    </row>
    <row r="42" spans="1:4" ht="12.75">
      <c r="A42" s="108" t="s">
        <v>781</v>
      </c>
      <c r="B42" s="145">
        <v>20</v>
      </c>
      <c r="C42" s="145" t="s">
        <v>740</v>
      </c>
      <c r="D42" s="145">
        <v>-530</v>
      </c>
    </row>
    <row r="43" spans="1:4" ht="12.75">
      <c r="A43" s="108" t="s">
        <v>782</v>
      </c>
      <c r="B43" s="145"/>
      <c r="C43" s="145">
        <v>75000</v>
      </c>
      <c r="D43" s="152" t="s">
        <v>740</v>
      </c>
    </row>
    <row r="44" spans="1:4" ht="12.75">
      <c r="A44" s="119" t="s">
        <v>783</v>
      </c>
      <c r="B44" s="148"/>
      <c r="C44" s="153" t="s">
        <v>740</v>
      </c>
      <c r="D44" s="149">
        <v>13037398</v>
      </c>
    </row>
    <row r="45" spans="1:4" ht="12.75">
      <c r="A45" s="119" t="s">
        <v>784</v>
      </c>
      <c r="B45" s="148"/>
      <c r="C45" s="153" t="s">
        <v>740</v>
      </c>
      <c r="D45" s="149">
        <v>15309</v>
      </c>
    </row>
    <row r="46" spans="1:4" ht="12.75">
      <c r="A46" s="119" t="s">
        <v>785</v>
      </c>
      <c r="B46" s="149">
        <v>16</v>
      </c>
      <c r="C46" s="153" t="s">
        <v>740</v>
      </c>
      <c r="D46" s="153" t="s">
        <v>740</v>
      </c>
    </row>
    <row r="47" spans="1:4" s="116" customFormat="1" ht="12.75">
      <c r="A47" s="115" t="s">
        <v>786</v>
      </c>
      <c r="B47" s="150"/>
      <c r="C47" s="150">
        <f>SUM(C41:C46)</f>
        <v>32461</v>
      </c>
      <c r="D47" s="150">
        <f>SUM(D41:D46)</f>
        <v>13047318</v>
      </c>
    </row>
    <row r="48" spans="1:4" s="116" customFormat="1" ht="12.75">
      <c r="A48" s="115"/>
      <c r="B48" s="144"/>
      <c r="C48" s="144"/>
      <c r="D48" s="144"/>
    </row>
    <row r="49" spans="1:4" ht="12.75">
      <c r="A49" s="118" t="s">
        <v>787</v>
      </c>
      <c r="B49" s="145"/>
      <c r="C49" s="145"/>
      <c r="D49" s="145"/>
    </row>
    <row r="50" spans="1:4" ht="12.75">
      <c r="A50" s="108" t="s">
        <v>788</v>
      </c>
      <c r="B50" s="145">
        <v>6</v>
      </c>
      <c r="C50" s="145">
        <v>-462613</v>
      </c>
      <c r="D50" s="145">
        <v>-701572</v>
      </c>
    </row>
    <row r="51" spans="1:4" ht="12.75">
      <c r="A51" s="108" t="s">
        <v>789</v>
      </c>
      <c r="B51" s="145">
        <v>6</v>
      </c>
      <c r="C51" s="153" t="s">
        <v>740</v>
      </c>
      <c r="D51" s="145">
        <v>-195914</v>
      </c>
    </row>
    <row r="52" spans="1:4" ht="12.75">
      <c r="A52" s="108" t="s">
        <v>790</v>
      </c>
      <c r="B52" s="145">
        <v>8</v>
      </c>
      <c r="C52" s="145">
        <v>-195690</v>
      </c>
      <c r="D52" s="153" t="s">
        <v>740</v>
      </c>
    </row>
    <row r="53" spans="1:4" ht="12.75">
      <c r="A53" s="108" t="s">
        <v>816</v>
      </c>
      <c r="B53" s="145"/>
      <c r="C53" s="153" t="s">
        <v>740</v>
      </c>
      <c r="D53" s="153">
        <v>-3551400</v>
      </c>
    </row>
    <row r="54" spans="1:4" ht="12.75">
      <c r="A54" s="108" t="s">
        <v>817</v>
      </c>
      <c r="B54" s="145">
        <v>39</v>
      </c>
      <c r="C54" s="145">
        <v>-1103290</v>
      </c>
      <c r="D54" s="153" t="s">
        <v>740</v>
      </c>
    </row>
    <row r="55" spans="1:4" s="116" customFormat="1" ht="12.75">
      <c r="A55" s="115" t="s">
        <v>791</v>
      </c>
      <c r="B55" s="144"/>
      <c r="C55" s="144">
        <f>SUM(C50:C54)</f>
        <v>-1761593</v>
      </c>
      <c r="D55" s="144">
        <f>SUM(D50:D54)</f>
        <v>-4448886</v>
      </c>
    </row>
    <row r="56" spans="1:4" s="116" customFormat="1" ht="12.75">
      <c r="A56" s="115"/>
      <c r="B56" s="144"/>
      <c r="C56" s="144"/>
      <c r="D56" s="144"/>
    </row>
    <row r="57" spans="1:4" ht="12.75">
      <c r="A57" s="108" t="s">
        <v>818</v>
      </c>
      <c r="B57" s="145"/>
      <c r="C57" s="145">
        <v>6772872</v>
      </c>
      <c r="D57" s="153"/>
    </row>
    <row r="58" spans="1:4" ht="12.75">
      <c r="A58" s="108" t="s">
        <v>792</v>
      </c>
      <c r="B58" s="145"/>
      <c r="C58" s="145">
        <v>655</v>
      </c>
      <c r="D58" s="145">
        <v>-1289</v>
      </c>
    </row>
    <row r="59" spans="1:4" ht="12.75">
      <c r="A59" s="108" t="s">
        <v>793</v>
      </c>
      <c r="B59" s="145"/>
      <c r="C59" s="153"/>
      <c r="D59" s="153"/>
    </row>
    <row r="60" spans="1:4" ht="12.75">
      <c r="A60" s="108" t="s">
        <v>794</v>
      </c>
      <c r="B60" s="145">
        <v>2</v>
      </c>
      <c r="C60" s="145">
        <v>656</v>
      </c>
      <c r="D60" s="145">
        <v>-5466619</v>
      </c>
    </row>
    <row r="61" spans="1:4" ht="12.75">
      <c r="A61" s="108" t="s">
        <v>795</v>
      </c>
      <c r="B61" s="145">
        <v>4</v>
      </c>
      <c r="C61" s="153"/>
      <c r="D61" s="145">
        <v>38633.174999999814</v>
      </c>
    </row>
    <row r="62" spans="1:4" ht="12.75">
      <c r="A62" s="121" t="s">
        <v>796</v>
      </c>
      <c r="B62" s="147"/>
      <c r="C62" s="147">
        <f>+C38+C47+C55+C57+C58+C59+C60+C61</f>
        <v>2108938</v>
      </c>
      <c r="D62" s="147">
        <f>+D38+D47+D55+D57+D58+D59+D60+D61</f>
        <v>-940880.8250000002</v>
      </c>
    </row>
    <row r="63" spans="1:4" ht="12.75">
      <c r="A63" s="108"/>
      <c r="B63" s="145"/>
      <c r="C63" s="145"/>
      <c r="D63" s="145"/>
    </row>
    <row r="64" spans="1:4" ht="12.75">
      <c r="A64" s="108" t="s">
        <v>797</v>
      </c>
      <c r="B64" s="145"/>
      <c r="C64" s="145" t="s">
        <v>740</v>
      </c>
      <c r="D64" s="145" t="s">
        <v>740</v>
      </c>
    </row>
    <row r="65" spans="1:4" ht="12.75">
      <c r="A65" s="101" t="s">
        <v>798</v>
      </c>
      <c r="B65" s="151"/>
      <c r="C65" s="151">
        <v>1050306</v>
      </c>
      <c r="D65" s="151">
        <v>1020523</v>
      </c>
    </row>
    <row r="66" spans="1:4" ht="12.75">
      <c r="A66" s="101" t="s">
        <v>799</v>
      </c>
      <c r="B66" s="151">
        <v>4</v>
      </c>
      <c r="C66" s="151">
        <f>+C62+C65</f>
        <v>3159244</v>
      </c>
      <c r="D66" s="151">
        <f>+D62+D65</f>
        <v>79642.17499999981</v>
      </c>
    </row>
    <row r="67" spans="2:4" ht="12.75">
      <c r="B67" s="151"/>
      <c r="C67" s="151"/>
      <c r="D67" s="151"/>
    </row>
  </sheetData>
  <mergeCells count="2"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DOGUYA</cp:lastModifiedBy>
  <cp:lastPrinted>2005-09-29T11:44:09Z</cp:lastPrinted>
  <dcterms:created xsi:type="dcterms:W3CDTF">2000-06-20T07:59:40Z</dcterms:created>
  <dcterms:modified xsi:type="dcterms:W3CDTF">2006-06-22T12:47:51Z</dcterms:modified>
  <cp:category/>
  <cp:version/>
  <cp:contentType/>
  <cp:contentStatus/>
</cp:coreProperties>
</file>